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A2" i="1" l="1"/>
  <c r="E31" i="1"/>
  <c r="E32" i="1"/>
  <c r="E24" i="1"/>
  <c r="D15" i="1"/>
  <c r="D27" i="1"/>
  <c r="C27" i="1"/>
  <c r="D25" i="1"/>
  <c r="C25" i="1"/>
  <c r="E23" i="1"/>
  <c r="E25" i="1"/>
  <c r="E16" i="1"/>
  <c r="E18" i="1"/>
  <c r="E19" i="1"/>
  <c r="E29" i="1"/>
  <c r="E20" i="1"/>
  <c r="E30" i="1"/>
  <c r="E28" i="1"/>
  <c r="E22" i="1"/>
  <c r="E21" i="1"/>
  <c r="E27" i="1"/>
  <c r="C26" i="1"/>
  <c r="C33" i="1"/>
  <c r="D26" i="1"/>
  <c r="E17" i="1"/>
  <c r="D33" i="1"/>
  <c r="E33" i="1"/>
  <c r="E26" i="1"/>
</calcChain>
</file>

<file path=xl/sharedStrings.xml><?xml version="1.0" encoding="utf-8"?>
<sst xmlns="http://schemas.openxmlformats.org/spreadsheetml/2006/main" count="45" uniqueCount="45">
  <si>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</si>
  <si>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</si>
  <si>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</si>
  <si>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</si>
  <si>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</si>
  <si>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</si>
  <si>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</si>
  <si>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</si>
  <si>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</si>
  <si>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</si>
  <si>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</si>
  <si>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</si>
  <si>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</si>
  <si>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</si>
  <si>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</si>
  <si>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</si>
  <si>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</si>
  <si>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</si>
  <si>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</si>
  <si>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</si>
  <si>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</si>
  <si>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</si>
  <si>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</si>
  <si>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</si>
  <si>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</si>
  <si>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</si>
  <si>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</si>
  <si>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</si>
  <si>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</si>
  <si>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</si>
  <si>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</si>
  <si>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</si>
  <si>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</si>
  <si>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</si>
  <si>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</si>
  <si>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</si>
  <si>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</si>
  <si>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</si>
  <si>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</si>
  <si>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</si>
  <si>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</si>
  <si>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</si>
  <si>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</si>
  <si>
    <t>за 2019 год</t>
  </si>
  <si>
    <t>от "23 " апреля 2020 г.№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</si>
</sst>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K10" sqref="K10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23" t="s">
        <v>0</v>
      </c>
      <c r="B1" s="23"/>
      <c r="C1" s="23"/>
      <c r="D1" s="23"/>
      <c r="E1" s="23"/>
    </row>
    <row r="2" spans="1:5" ht="15.75" x14ac:dyDescent="0.25">
      <c r="A2" s="23" t="str">
        <f>[1]Лист1!$E$2</f>
        <v>к проекту Решения собрания представителей</v>
      </c>
      <c r="B2" s="23"/>
      <c r="C2" s="23"/>
      <c r="D2" s="23"/>
      <c r="E2" s="23"/>
    </row>
    <row r="3" spans="1:5" ht="15.75" x14ac:dyDescent="0.25">
      <c r="A3" s="23" t="s">
        <v>1</v>
      </c>
      <c r="B3" s="23"/>
      <c r="C3" s="23"/>
      <c r="D3" s="23"/>
      <c r="E3" s="23"/>
    </row>
    <row r="4" spans="1:5" ht="15.75" x14ac:dyDescent="0.25">
      <c r="A4" s="23" t="s">
        <v>2</v>
      </c>
      <c r="B4" s="23"/>
      <c r="C4" s="23"/>
      <c r="D4" s="23"/>
      <c r="E4" s="23"/>
    </row>
    <row r="5" spans="1:5" ht="15.75" x14ac:dyDescent="0.25">
      <c r="A5" s="23" t="s">
        <v>3</v>
      </c>
      <c r="B5" s="23"/>
      <c r="C5" s="23"/>
      <c r="D5" s="23"/>
      <c r="E5" s="23"/>
    </row>
    <row r="6" spans="1:5" ht="15.75" x14ac:dyDescent="0.25">
      <c r="B6" s="14"/>
      <c r="C6" s="23" t="s">
        <v>44</v>
      </c>
      <c r="D6" s="23"/>
      <c r="E6" s="23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4" t="s">
        <v>5</v>
      </c>
      <c r="B9" s="24"/>
      <c r="C9" s="24"/>
      <c r="D9" s="24"/>
      <c r="E9" s="24"/>
    </row>
    <row r="10" spans="1:5" ht="18.75" x14ac:dyDescent="0.3">
      <c r="A10" s="24" t="s">
        <v>6</v>
      </c>
      <c r="B10" s="24"/>
      <c r="C10" s="24"/>
      <c r="D10" s="24"/>
      <c r="E10" s="24"/>
    </row>
    <row r="11" spans="1:5" ht="18.75" x14ac:dyDescent="0.3">
      <c r="A11" s="24" t="s">
        <v>43</v>
      </c>
      <c r="B11" s="24"/>
      <c r="C11" s="24"/>
      <c r="D11" s="24"/>
      <c r="E11" s="24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5" t="s">
        <v>7</v>
      </c>
      <c r="B14" s="25" t="s">
        <v>8</v>
      </c>
      <c r="C14" s="25" t="s">
        <v>23</v>
      </c>
      <c r="D14" s="16" t="s">
        <v>41</v>
      </c>
      <c r="E14" s="25" t="s">
        <v>24</v>
      </c>
    </row>
    <row r="15" spans="1:5" ht="47.25" customHeight="1" x14ac:dyDescent="0.25">
      <c r="A15" s="25"/>
      <c r="B15" s="25"/>
      <c r="C15" s="25"/>
      <c r="D15" s="17" t="str">
        <f>A11</f>
        <v>за 2019 год</v>
      </c>
      <c r="E15" s="25"/>
    </row>
    <row r="16" spans="1:5" ht="24" customHeight="1" x14ac:dyDescent="0.25">
      <c r="A16" s="6" t="s">
        <v>26</v>
      </c>
      <c r="B16" s="7" t="s">
        <v>9</v>
      </c>
      <c r="C16" s="8">
        <v>3545</v>
      </c>
      <c r="D16" s="8">
        <v>3550</v>
      </c>
      <c r="E16" s="9">
        <f>D16*100/C16</f>
        <v>100.1410437235543</v>
      </c>
    </row>
    <row r="17" spans="1:5" ht="24" customHeight="1" x14ac:dyDescent="0.25">
      <c r="A17" s="6" t="s">
        <v>27</v>
      </c>
      <c r="B17" s="7" t="s">
        <v>10</v>
      </c>
      <c r="C17" s="8">
        <v>2325</v>
      </c>
      <c r="D17" s="8">
        <v>2317</v>
      </c>
      <c r="E17" s="9">
        <f t="shared" ref="E17:E32" si="0">D17*100/C17</f>
        <v>99.655913978494624</v>
      </c>
    </row>
    <row r="18" spans="1:5" ht="24" customHeight="1" x14ac:dyDescent="0.25">
      <c r="A18" s="6" t="s">
        <v>28</v>
      </c>
      <c r="B18" s="7" t="s">
        <v>11</v>
      </c>
      <c r="C18" s="8">
        <v>1235</v>
      </c>
      <c r="D18" s="8">
        <v>1235</v>
      </c>
      <c r="E18" s="9">
        <f t="shared" si="0"/>
        <v>100</v>
      </c>
    </row>
    <row r="19" spans="1:5" ht="24" customHeight="1" x14ac:dyDescent="0.25">
      <c r="A19" s="22" t="s">
        <v>29</v>
      </c>
      <c r="B19" s="7" t="s">
        <v>12</v>
      </c>
      <c r="C19" s="8">
        <v>1463</v>
      </c>
      <c r="D19" s="8">
        <v>1438</v>
      </c>
      <c r="E19" s="9">
        <f t="shared" si="0"/>
        <v>98.291182501708818</v>
      </c>
    </row>
    <row r="20" spans="1:5" ht="24" customHeight="1" x14ac:dyDescent="0.25">
      <c r="A20" s="22"/>
      <c r="B20" s="7" t="s">
        <v>13</v>
      </c>
      <c r="C20" s="8">
        <v>3997</v>
      </c>
      <c r="D20" s="8">
        <v>4018</v>
      </c>
      <c r="E20" s="9">
        <f t="shared" si="0"/>
        <v>100.52539404553416</v>
      </c>
    </row>
    <row r="21" spans="1:5" ht="24" customHeight="1" x14ac:dyDescent="0.25">
      <c r="A21" s="6" t="s">
        <v>30</v>
      </c>
      <c r="B21" s="7" t="s">
        <v>14</v>
      </c>
      <c r="C21" s="8">
        <v>57</v>
      </c>
      <c r="D21" s="8">
        <v>45</v>
      </c>
      <c r="E21" s="9">
        <f t="shared" si="0"/>
        <v>78.94736842105263</v>
      </c>
    </row>
    <row r="22" spans="1:5" ht="31.5" customHeight="1" x14ac:dyDescent="0.25">
      <c r="A22" s="6" t="s">
        <v>31</v>
      </c>
      <c r="B22" s="7" t="s">
        <v>15</v>
      </c>
      <c r="C22" s="8">
        <v>544</v>
      </c>
      <c r="D22" s="8">
        <v>656</v>
      </c>
      <c r="E22" s="9">
        <f t="shared" si="0"/>
        <v>120.58823529411765</v>
      </c>
    </row>
    <row r="23" spans="1:5" ht="78.75" customHeight="1" x14ac:dyDescent="0.25">
      <c r="A23" s="6" t="s">
        <v>36</v>
      </c>
      <c r="B23" s="15" t="s">
        <v>37</v>
      </c>
      <c r="C23" s="8">
        <v>38</v>
      </c>
      <c r="D23" s="8">
        <v>27</v>
      </c>
      <c r="E23" s="9">
        <f t="shared" si="0"/>
        <v>71.05263157894737</v>
      </c>
    </row>
    <row r="24" spans="1:5" ht="32.25" hidden="1" customHeight="1" x14ac:dyDescent="0.25">
      <c r="A24" s="6" t="s">
        <v>38</v>
      </c>
      <c r="B24" s="15" t="s">
        <v>39</v>
      </c>
      <c r="C24" s="8">
        <v>0</v>
      </c>
      <c r="D24" s="8">
        <v>0</v>
      </c>
      <c r="E24" s="9" t="e">
        <f t="shared" si="0"/>
        <v>#DIV/0!</v>
      </c>
    </row>
    <row r="25" spans="1:5" ht="31.5" hidden="1" customHeight="1" x14ac:dyDescent="0.25">
      <c r="A25" s="6" t="s">
        <v>34</v>
      </c>
      <c r="B25" s="7" t="s">
        <v>35</v>
      </c>
      <c r="C25" s="8">
        <f>[2]Лист1!$D$32</f>
        <v>0</v>
      </c>
      <c r="D25" s="8">
        <f>[2]Лист1!$E$32</f>
        <v>0</v>
      </c>
      <c r="E25" s="9" t="e">
        <f t="shared" si="0"/>
        <v>#DIV/0!</v>
      </c>
    </row>
    <row r="26" spans="1:5" ht="31.5" customHeight="1" x14ac:dyDescent="0.25">
      <c r="A26" s="13" t="s">
        <v>32</v>
      </c>
      <c r="B26" s="10" t="s">
        <v>16</v>
      </c>
      <c r="C26" s="11">
        <f>SUM(C16:C25)</f>
        <v>13204</v>
      </c>
      <c r="D26" s="11">
        <f>SUM(D16:D25)</f>
        <v>13286</v>
      </c>
      <c r="E26" s="12">
        <f t="shared" si="0"/>
        <v>100.62102393214178</v>
      </c>
    </row>
    <row r="27" spans="1:5" ht="31.5" customHeight="1" x14ac:dyDescent="0.25">
      <c r="A27" s="13" t="s">
        <v>33</v>
      </c>
      <c r="B27" s="10" t="s">
        <v>25</v>
      </c>
      <c r="C27" s="11">
        <f>C28+C29+C30+C31+C32</f>
        <v>16740</v>
      </c>
      <c r="D27" s="11">
        <f>D28+D29+D30+D31+D32</f>
        <v>16667</v>
      </c>
      <c r="E27" s="12">
        <f>D27*100/C27</f>
        <v>99.56391875746715</v>
      </c>
    </row>
    <row r="28" spans="1:5" ht="18.75" customHeight="1" x14ac:dyDescent="0.25">
      <c r="A28" s="6"/>
      <c r="B28" s="7" t="s">
        <v>17</v>
      </c>
      <c r="C28" s="8">
        <v>5038</v>
      </c>
      <c r="D28" s="8">
        <v>5038</v>
      </c>
      <c r="E28" s="9">
        <f t="shared" si="0"/>
        <v>100</v>
      </c>
    </row>
    <row r="29" spans="1:5" ht="18.75" customHeight="1" x14ac:dyDescent="0.25">
      <c r="A29" s="6"/>
      <c r="B29" s="7" t="s">
        <v>18</v>
      </c>
      <c r="C29" s="8">
        <v>11453</v>
      </c>
      <c r="D29" s="8">
        <v>11367</v>
      </c>
      <c r="E29" s="9">
        <f t="shared" si="0"/>
        <v>99.249105037981309</v>
      </c>
    </row>
    <row r="30" spans="1:5" ht="18.75" customHeight="1" x14ac:dyDescent="0.25">
      <c r="A30" s="6"/>
      <c r="B30" s="7" t="s">
        <v>19</v>
      </c>
      <c r="C30" s="8">
        <v>224</v>
      </c>
      <c r="D30" s="8">
        <v>224</v>
      </c>
      <c r="E30" s="9">
        <f t="shared" si="0"/>
        <v>100</v>
      </c>
    </row>
    <row r="31" spans="1:5" ht="33" customHeight="1" x14ac:dyDescent="0.25">
      <c r="A31" s="6"/>
      <c r="B31" s="7" t="s">
        <v>42</v>
      </c>
      <c r="C31" s="8">
        <v>25</v>
      </c>
      <c r="D31" s="8">
        <v>38</v>
      </c>
      <c r="E31" s="9">
        <f t="shared" si="0"/>
        <v>152</v>
      </c>
    </row>
    <row r="32" spans="1:5" ht="18.75" hidden="1" customHeight="1" x14ac:dyDescent="0.25">
      <c r="A32" s="6"/>
      <c r="B32" s="7" t="s">
        <v>40</v>
      </c>
      <c r="C32" s="8">
        <v>0</v>
      </c>
      <c r="D32" s="8">
        <v>0</v>
      </c>
      <c r="E32" s="9" t="e">
        <f t="shared" si="0"/>
        <v>#DIV/0!</v>
      </c>
    </row>
    <row r="33" spans="1:6" ht="18.75" customHeight="1" x14ac:dyDescent="0.25">
      <c r="A33" s="13"/>
      <c r="B33" s="10" t="s">
        <v>20</v>
      </c>
      <c r="C33" s="11">
        <f>C26+C27</f>
        <v>29944</v>
      </c>
      <c r="D33" s="11">
        <f>D26+D27</f>
        <v>29953</v>
      </c>
      <c r="E33" s="12">
        <f>D33*100/C33</f>
        <v>100.03005610472883</v>
      </c>
      <c r="F33" s="18"/>
    </row>
    <row r="34" spans="1:6" ht="15.75" x14ac:dyDescent="0.25">
      <c r="A34" s="19"/>
      <c r="B34" s="20"/>
      <c r="C34" s="21"/>
      <c r="D34" s="21"/>
      <c r="E34" s="20"/>
    </row>
    <row r="35" spans="1:6" ht="15.75" x14ac:dyDescent="0.25">
      <c r="A35" s="19"/>
      <c r="B35" s="20"/>
      <c r="C35" s="20"/>
      <c r="D35" s="20"/>
      <c r="E35" s="20"/>
    </row>
    <row r="36" spans="1:6" ht="18.75" x14ac:dyDescent="0.3">
      <c r="A36" s="3"/>
    </row>
    <row r="37" spans="1:6" ht="18.75" x14ac:dyDescent="0.3">
      <c r="A37" s="3"/>
    </row>
    <row r="38" spans="1:6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cp:lastPrinted>2020-04-23T10:42:15Z</cp:lastPrinted>
  <dcterms:created xsi:type="dcterms:W3CDTF">2015-07-31T08:02:16Z</dcterms:created>
  <dcterms:modified xsi:type="dcterms:W3CDTF">2020-04-23T10:42:27Z</dcterms:modified>
</cp:coreProperties>
</file>