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95" windowWidth="19155" windowHeight="11445"/>
  </bookViews>
  <sheets>
    <sheet name="Лист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A2" i="1"/>
  <c r="E31" l="1"/>
  <c r="E32" l="1"/>
  <c r="E24" l="1"/>
  <c r="D15"/>
  <c r="D27" l="1"/>
  <c r="C27"/>
  <c r="D25"/>
  <c r="C25"/>
  <c r="E23" l="1"/>
  <c r="E25"/>
  <c r="E16" l="1"/>
  <c r="E18"/>
  <c r="E19"/>
  <c r="E29"/>
  <c r="E20"/>
  <c r="E30"/>
  <c r="E28"/>
  <c r="E22"/>
  <c r="E21"/>
  <c r="E27" l="1"/>
  <c r="C26"/>
  <c r="C33" s="1"/>
  <c r="D26" l="1"/>
  <c r="E17"/>
  <c r="D33" l="1"/>
  <c r="E33" s="1"/>
  <c r="E26"/>
</calcChain>
</file>

<file path=xl/sharedStrings.xml><?xml version="1.0" encoding="utf-8"?>
<sst xmlns="http://schemas.openxmlformats.org/spreadsheetml/2006/main" count="45" uniqueCount="45">
  <si>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</si>
  <si>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</si>
  <si>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</si>
  <si>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</si>
  <si>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                                                                               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</si>
  <si>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</si>
  <si>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</si>
  <si>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</si>
  <si>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</si>
  <si>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</si>
  <si>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</si>
  <si>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</si>
  <si>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</si>
  <si>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</si>
  <si>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</si>
  <si>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</si>
  <si>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</si>
  <si>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</si>
  <si>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</si>
  <si>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</si>
  <si>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</si>
  <si>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</si>
  <si>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</si>
  <si>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План на год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</si>
  <si>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</si>
  <si>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</si>
  <si>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</si>
  <si>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</si>
  <si>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</si>
  <si>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</si>
  <si>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</si>
  <si>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</si>
  <si>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</si>
  <si>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</si>
  <si>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</si>
  <si>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</si>
  <si>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</si>
  <si>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</si>
  <si>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000 114 00000000000000</t>
  </si>
  <si>
    <t>Доходы от продажи земельных участков</t>
  </si>
  <si>
    <t>Возврат остатков</t>
  </si>
  <si>
    <t>Факт. исполнение</t>
  </si>
  <si>
    <t>Прочие безвозмездные поступления</t>
  </si>
  <si>
    <t>за 2019 год</t>
  </si>
  <si>
    <t>от "24 " марта 2020 г.№ 212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</si>
</sst>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91;&#1090;&#1080;&#1085;&#1072;/Downloads/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55;&#1086;&#1089;&#1090;.%20&#1086;&#1073;%20&#1091;&#1090;&#1074;.%20&#1080;&#1089;&#1087;.&#1073;&#1102;&#1076;&#1078;&#1077;&#1090;&#1072;/2018/1%20&#1087;&#1086;&#1083;&#1091;&#1075;&#1086;&#1076;&#1080;&#1077;/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проекту Решения собрания представителей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A9" sqref="A9:E11"/>
    </sheetView>
  </sheetViews>
  <sheetFormatPr defaultRowHeight="15"/>
  <cols>
    <col min="1" max="1" width="25.42578125" customWidth="1"/>
    <col min="2" max="2" width="26.85546875" customWidth="1"/>
    <col min="3" max="5" width="12.7109375" customWidth="1"/>
  </cols>
  <sheetData>
    <row r="1" spans="1:5" ht="15.75">
      <c r="A1" s="23" t="s">
        <v>0</v>
      </c>
      <c r="B1" s="23"/>
      <c r="C1" s="23"/>
      <c r="D1" s="23"/>
      <c r="E1" s="23"/>
    </row>
    <row r="2" spans="1:5" ht="15.75">
      <c r="A2" s="23" t="str">
        <f>[1]Лист1!$E$2</f>
        <v>к проекту Решения собрания представителей</v>
      </c>
      <c r="B2" s="23"/>
      <c r="C2" s="23"/>
      <c r="D2" s="23"/>
      <c r="E2" s="23"/>
    </row>
    <row r="3" spans="1:5" ht="15.75">
      <c r="A3" s="23" t="s">
        <v>1</v>
      </c>
      <c r="B3" s="23"/>
      <c r="C3" s="23"/>
      <c r="D3" s="23"/>
      <c r="E3" s="23"/>
    </row>
    <row r="4" spans="1:5" ht="15.75">
      <c r="A4" s="23" t="s">
        <v>2</v>
      </c>
      <c r="B4" s="23"/>
      <c r="C4" s="23"/>
      <c r="D4" s="23"/>
      <c r="E4" s="23"/>
    </row>
    <row r="5" spans="1:5" ht="15.75">
      <c r="A5" s="23" t="s">
        <v>3</v>
      </c>
      <c r="B5" s="23"/>
      <c r="C5" s="23"/>
      <c r="D5" s="23"/>
      <c r="E5" s="23"/>
    </row>
    <row r="6" spans="1:5" ht="15.75">
      <c r="B6" s="14"/>
      <c r="C6" s="23" t="s">
        <v>44</v>
      </c>
      <c r="D6" s="23"/>
      <c r="E6" s="23"/>
    </row>
    <row r="7" spans="1:5" ht="18.75">
      <c r="A7" s="2"/>
    </row>
    <row r="8" spans="1:5" ht="15.75" hidden="1">
      <c r="A8" s="1" t="s">
        <v>4</v>
      </c>
    </row>
    <row r="9" spans="1:5" ht="18.75">
      <c r="A9" s="24" t="s">
        <v>5</v>
      </c>
      <c r="B9" s="24"/>
      <c r="C9" s="24"/>
      <c r="D9" s="24"/>
      <c r="E9" s="24"/>
    </row>
    <row r="10" spans="1:5" ht="18.75">
      <c r="A10" s="24" t="s">
        <v>6</v>
      </c>
      <c r="B10" s="24"/>
      <c r="C10" s="24"/>
      <c r="D10" s="24"/>
      <c r="E10" s="24"/>
    </row>
    <row r="11" spans="1:5" ht="18.75">
      <c r="A11" s="24" t="s">
        <v>43</v>
      </c>
      <c r="B11" s="24"/>
      <c r="C11" s="24"/>
      <c r="D11" s="24"/>
      <c r="E11" s="24"/>
    </row>
    <row r="12" spans="1:5" ht="15.75">
      <c r="A12" s="1"/>
    </row>
    <row r="13" spans="1:5" ht="15.75">
      <c r="A13" s="1" t="s">
        <v>21</v>
      </c>
      <c r="B13" s="4"/>
      <c r="C13" s="4"/>
      <c r="D13" s="4"/>
      <c r="E13" s="5" t="s">
        <v>22</v>
      </c>
    </row>
    <row r="14" spans="1:5" ht="32.25" customHeight="1">
      <c r="A14" s="25" t="s">
        <v>7</v>
      </c>
      <c r="B14" s="25" t="s">
        <v>8</v>
      </c>
      <c r="C14" s="25" t="s">
        <v>23</v>
      </c>
      <c r="D14" s="16" t="s">
        <v>41</v>
      </c>
      <c r="E14" s="25" t="s">
        <v>24</v>
      </c>
    </row>
    <row r="15" spans="1:5" ht="47.25" customHeight="1">
      <c r="A15" s="25"/>
      <c r="B15" s="25"/>
      <c r="C15" s="25"/>
      <c r="D15" s="17" t="str">
        <f>A11</f>
        <v>за 2019 год</v>
      </c>
      <c r="E15" s="25"/>
    </row>
    <row r="16" spans="1:5" ht="24" customHeight="1">
      <c r="A16" s="6" t="s">
        <v>26</v>
      </c>
      <c r="B16" s="7" t="s">
        <v>9</v>
      </c>
      <c r="C16" s="8">
        <v>3545</v>
      </c>
      <c r="D16" s="8">
        <v>3550</v>
      </c>
      <c r="E16" s="9">
        <f>D16*100/C16</f>
        <v>100.1410437235543</v>
      </c>
    </row>
    <row r="17" spans="1:5" ht="24" customHeight="1">
      <c r="A17" s="6" t="s">
        <v>27</v>
      </c>
      <c r="B17" s="7" t="s">
        <v>10</v>
      </c>
      <c r="C17" s="8">
        <v>2325</v>
      </c>
      <c r="D17" s="8">
        <v>2317</v>
      </c>
      <c r="E17" s="9">
        <f t="shared" ref="E17:E32" si="0">D17*100/C17</f>
        <v>99.655913978494624</v>
      </c>
    </row>
    <row r="18" spans="1:5" ht="24" customHeight="1">
      <c r="A18" s="6" t="s">
        <v>28</v>
      </c>
      <c r="B18" s="7" t="s">
        <v>11</v>
      </c>
      <c r="C18" s="8">
        <v>1235</v>
      </c>
      <c r="D18" s="8">
        <v>1235</v>
      </c>
      <c r="E18" s="9">
        <f t="shared" si="0"/>
        <v>100</v>
      </c>
    </row>
    <row r="19" spans="1:5" ht="24" customHeight="1">
      <c r="A19" s="22" t="s">
        <v>29</v>
      </c>
      <c r="B19" s="7" t="s">
        <v>12</v>
      </c>
      <c r="C19" s="8">
        <v>1463</v>
      </c>
      <c r="D19" s="8">
        <v>1438</v>
      </c>
      <c r="E19" s="9">
        <f t="shared" si="0"/>
        <v>98.291182501708818</v>
      </c>
    </row>
    <row r="20" spans="1:5" ht="24" customHeight="1">
      <c r="A20" s="22"/>
      <c r="B20" s="7" t="s">
        <v>13</v>
      </c>
      <c r="C20" s="8">
        <v>3997</v>
      </c>
      <c r="D20" s="8">
        <v>4018</v>
      </c>
      <c r="E20" s="9">
        <f t="shared" si="0"/>
        <v>100.52539404553416</v>
      </c>
    </row>
    <row r="21" spans="1:5" ht="24" customHeight="1">
      <c r="A21" s="6" t="s">
        <v>30</v>
      </c>
      <c r="B21" s="7" t="s">
        <v>14</v>
      </c>
      <c r="C21" s="8">
        <v>57</v>
      </c>
      <c r="D21" s="8">
        <v>45</v>
      </c>
      <c r="E21" s="9">
        <f t="shared" si="0"/>
        <v>78.94736842105263</v>
      </c>
    </row>
    <row r="22" spans="1:5" ht="31.5" customHeight="1">
      <c r="A22" s="6" t="s">
        <v>31</v>
      </c>
      <c r="B22" s="7" t="s">
        <v>15</v>
      </c>
      <c r="C22" s="8">
        <v>544</v>
      </c>
      <c r="D22" s="8">
        <v>656</v>
      </c>
      <c r="E22" s="9">
        <f t="shared" si="0"/>
        <v>120.58823529411765</v>
      </c>
    </row>
    <row r="23" spans="1:5" ht="78.75" customHeight="1">
      <c r="A23" s="6" t="s">
        <v>36</v>
      </c>
      <c r="B23" s="15" t="s">
        <v>37</v>
      </c>
      <c r="C23" s="8">
        <v>38</v>
      </c>
      <c r="D23" s="8">
        <v>27</v>
      </c>
      <c r="E23" s="9">
        <f t="shared" si="0"/>
        <v>71.05263157894737</v>
      </c>
    </row>
    <row r="24" spans="1:5" ht="32.25" hidden="1" customHeight="1">
      <c r="A24" s="6" t="s">
        <v>38</v>
      </c>
      <c r="B24" s="15" t="s">
        <v>39</v>
      </c>
      <c r="C24" s="8">
        <v>0</v>
      </c>
      <c r="D24" s="8">
        <v>0</v>
      </c>
      <c r="E24" s="9" t="e">
        <f t="shared" si="0"/>
        <v>#DIV/0!</v>
      </c>
    </row>
    <row r="25" spans="1:5" ht="31.5" hidden="1" customHeight="1">
      <c r="A25" s="6" t="s">
        <v>34</v>
      </c>
      <c r="B25" s="7" t="s">
        <v>35</v>
      </c>
      <c r="C25" s="8">
        <f>[2]Лист1!$D$32</f>
        <v>0</v>
      </c>
      <c r="D25" s="8">
        <f>[2]Лист1!$E$32</f>
        <v>0</v>
      </c>
      <c r="E25" s="9" t="e">
        <f t="shared" si="0"/>
        <v>#DIV/0!</v>
      </c>
    </row>
    <row r="26" spans="1:5" ht="31.5" customHeight="1">
      <c r="A26" s="13" t="s">
        <v>32</v>
      </c>
      <c r="B26" s="10" t="s">
        <v>16</v>
      </c>
      <c r="C26" s="11">
        <f>SUM(C16:C25)</f>
        <v>13204</v>
      </c>
      <c r="D26" s="11">
        <f>SUM(D16:D25)</f>
        <v>13286</v>
      </c>
      <c r="E26" s="12">
        <f t="shared" si="0"/>
        <v>100.62102393214178</v>
      </c>
    </row>
    <row r="27" spans="1:5" ht="31.5" customHeight="1">
      <c r="A27" s="13" t="s">
        <v>33</v>
      </c>
      <c r="B27" s="10" t="s">
        <v>25</v>
      </c>
      <c r="C27" s="11">
        <f>C28+C29+C30+C31+C32</f>
        <v>16740</v>
      </c>
      <c r="D27" s="11">
        <f>D28+D29+D30+D31+D32</f>
        <v>16667</v>
      </c>
      <c r="E27" s="12">
        <f>D27*100/C27</f>
        <v>99.56391875746715</v>
      </c>
    </row>
    <row r="28" spans="1:5" ht="18.75" customHeight="1">
      <c r="A28" s="6"/>
      <c r="B28" s="7" t="s">
        <v>17</v>
      </c>
      <c r="C28" s="8">
        <v>5038</v>
      </c>
      <c r="D28" s="8">
        <v>5038</v>
      </c>
      <c r="E28" s="9">
        <f t="shared" si="0"/>
        <v>100</v>
      </c>
    </row>
    <row r="29" spans="1:5" ht="18.75" customHeight="1">
      <c r="A29" s="6"/>
      <c r="B29" s="7" t="s">
        <v>18</v>
      </c>
      <c r="C29" s="8">
        <v>11453</v>
      </c>
      <c r="D29" s="8">
        <v>11367</v>
      </c>
      <c r="E29" s="9">
        <f t="shared" si="0"/>
        <v>99.249105037981309</v>
      </c>
    </row>
    <row r="30" spans="1:5" ht="18.75" customHeight="1">
      <c r="A30" s="6"/>
      <c r="B30" s="7" t="s">
        <v>19</v>
      </c>
      <c r="C30" s="8">
        <v>224</v>
      </c>
      <c r="D30" s="8">
        <v>224</v>
      </c>
      <c r="E30" s="9">
        <f t="shared" si="0"/>
        <v>100</v>
      </c>
    </row>
    <row r="31" spans="1:5" ht="33" customHeight="1">
      <c r="A31" s="6"/>
      <c r="B31" s="7" t="s">
        <v>42</v>
      </c>
      <c r="C31" s="8">
        <v>25</v>
      </c>
      <c r="D31" s="8">
        <v>38</v>
      </c>
      <c r="E31" s="9">
        <f t="shared" si="0"/>
        <v>152</v>
      </c>
    </row>
    <row r="32" spans="1:5" ht="18.75" hidden="1" customHeight="1">
      <c r="A32" s="6"/>
      <c r="B32" s="7" t="s">
        <v>40</v>
      </c>
      <c r="C32" s="8">
        <v>0</v>
      </c>
      <c r="D32" s="8">
        <v>0</v>
      </c>
      <c r="E32" s="9" t="e">
        <f t="shared" si="0"/>
        <v>#DIV/0!</v>
      </c>
    </row>
    <row r="33" spans="1:6" ht="18.75" customHeight="1">
      <c r="A33" s="13"/>
      <c r="B33" s="10" t="s">
        <v>20</v>
      </c>
      <c r="C33" s="11">
        <f>C26+C27</f>
        <v>29944</v>
      </c>
      <c r="D33" s="11">
        <f>D26+D27</f>
        <v>29953</v>
      </c>
      <c r="E33" s="12">
        <f>D33*100/C33</f>
        <v>100.03005610472883</v>
      </c>
      <c r="F33" s="18"/>
    </row>
    <row r="34" spans="1:6" ht="15.75">
      <c r="A34" s="19"/>
      <c r="B34" s="20"/>
      <c r="C34" s="21"/>
      <c r="D34" s="21"/>
      <c r="E34" s="20"/>
    </row>
    <row r="35" spans="1:6" ht="15.75">
      <c r="A35" s="19"/>
      <c r="B35" s="20"/>
      <c r="C35" s="20"/>
      <c r="D35" s="20"/>
      <c r="E35" s="20"/>
    </row>
    <row r="36" spans="1:6" ht="18.75">
      <c r="A36" s="3"/>
    </row>
    <row r="37" spans="1:6" ht="18.75">
      <c r="A37" s="3"/>
    </row>
    <row r="38" spans="1:6" ht="18.75">
      <c r="A38" s="3"/>
    </row>
  </sheetData>
  <mergeCells count="14">
    <mergeCell ref="A19:A20"/>
    <mergeCell ref="A1:E1"/>
    <mergeCell ref="A2:E2"/>
    <mergeCell ref="A3:E3"/>
    <mergeCell ref="A4:E4"/>
    <mergeCell ref="A5:E5"/>
    <mergeCell ref="A9:E9"/>
    <mergeCell ref="A11:E11"/>
    <mergeCell ref="A10:E10"/>
    <mergeCell ref="C6:E6"/>
    <mergeCell ref="A14:A15"/>
    <mergeCell ref="B14:B15"/>
    <mergeCell ref="C14:C15"/>
    <mergeCell ref="E14:E15"/>
  </mergeCells>
  <pageMargins left="0.7" right="0.36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Леутина</cp:lastModifiedBy>
  <cp:lastPrinted>2020-04-16T05:57:05Z</cp:lastPrinted>
  <dcterms:created xsi:type="dcterms:W3CDTF">2015-07-31T08:02:16Z</dcterms:created>
  <dcterms:modified xsi:type="dcterms:W3CDTF">2020-04-21T10:55:42Z</dcterms:modified>
</cp:coreProperties>
</file>