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155" windowHeight="1132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30" i="1" l="1"/>
  <c r="C30" i="1"/>
  <c r="A2" i="1" l="1"/>
  <c r="C23" i="1" l="1"/>
  <c r="C31" i="1"/>
  <c r="D29" i="1"/>
  <c r="D23" i="1"/>
  <c r="D24" i="1" l="1"/>
  <c r="C24" i="1"/>
  <c r="D31" i="1"/>
  <c r="C29" i="1"/>
  <c r="D28" i="1"/>
  <c r="C28" i="1"/>
  <c r="D22" i="1"/>
  <c r="C22" i="1"/>
  <c r="D21" i="1"/>
  <c r="C21" i="1"/>
  <c r="D20" i="1"/>
  <c r="C20" i="1"/>
  <c r="D19" i="1"/>
  <c r="C19" i="1"/>
  <c r="D18" i="1"/>
  <c r="C18" i="1"/>
  <c r="D17" i="1"/>
  <c r="D16" i="1"/>
  <c r="C16" i="1"/>
  <c r="A11" i="1" l="1"/>
  <c r="C6" i="1"/>
  <c r="E31" i="1" l="1"/>
  <c r="E32" i="1" l="1"/>
  <c r="E24" i="1" l="1"/>
  <c r="D15" i="1"/>
  <c r="D27" i="1" l="1"/>
  <c r="C27" i="1"/>
  <c r="D25" i="1"/>
  <c r="C25" i="1"/>
  <c r="E23" i="1" l="1"/>
  <c r="E25" i="1"/>
  <c r="E16" i="1" l="1"/>
  <c r="E18" i="1"/>
  <c r="E19" i="1"/>
  <c r="E29" i="1"/>
  <c r="E20" i="1"/>
  <c r="E30" i="1"/>
  <c r="E28" i="1"/>
  <c r="E22" i="1"/>
  <c r="E21" i="1"/>
  <c r="E27" i="1" l="1"/>
  <c r="D26" i="1" l="1"/>
  <c r="D33" i="1" l="1"/>
  <c r="C17" i="1"/>
  <c r="C26" i="1" l="1"/>
  <c r="E17" i="1"/>
  <c r="C33" i="1" l="1"/>
  <c r="E33" i="1" s="1"/>
  <c r="E26" i="1"/>
</calcChain>
</file>

<file path=xl/sharedStrings.xml><?xml version="1.0" encoding="utf-8"?>
<sst xmlns="http://schemas.openxmlformats.org/spreadsheetml/2006/main" count="43" uniqueCount="43">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</sst>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28 октября 2019 г. № 141</v>
          </cell>
        </row>
        <row r="11">
          <cell r="C11" t="str">
            <v xml:space="preserve">за 9 месяцев 2019 года </v>
          </cell>
        </row>
        <row r="15">
          <cell r="D15">
            <v>2100.4499999999998</v>
          </cell>
          <cell r="E15">
            <v>1719</v>
          </cell>
        </row>
        <row r="21">
          <cell r="D21">
            <v>3226</v>
          </cell>
          <cell r="E21">
            <v>2483</v>
          </cell>
        </row>
        <row r="22">
          <cell r="D22">
            <v>1235</v>
          </cell>
          <cell r="E22">
            <v>1235</v>
          </cell>
        </row>
        <row r="23">
          <cell r="D23">
            <v>1047</v>
          </cell>
          <cell r="E23">
            <v>773</v>
          </cell>
        </row>
        <row r="24">
          <cell r="D24">
            <v>2337</v>
          </cell>
          <cell r="E24">
            <v>1963</v>
          </cell>
        </row>
        <row r="28">
          <cell r="D28">
            <v>57</v>
          </cell>
          <cell r="E28">
            <v>41</v>
          </cell>
        </row>
        <row r="29">
          <cell r="D29">
            <v>544</v>
          </cell>
          <cell r="E29">
            <v>486</v>
          </cell>
        </row>
        <row r="30">
          <cell r="D30">
            <v>38</v>
          </cell>
          <cell r="E30">
            <v>18</v>
          </cell>
        </row>
        <row r="31">
          <cell r="D31">
            <v>0</v>
          </cell>
          <cell r="E31">
            <v>0</v>
          </cell>
        </row>
        <row r="33">
          <cell r="D33">
            <v>5037</v>
          </cell>
          <cell r="E33">
            <v>2633</v>
          </cell>
        </row>
        <row r="34">
          <cell r="D34">
            <v>1</v>
          </cell>
          <cell r="E34">
            <v>0</v>
          </cell>
        </row>
        <row r="35">
          <cell r="D35">
            <v>3500</v>
          </cell>
          <cell r="E35">
            <v>0</v>
          </cell>
        </row>
        <row r="36">
          <cell r="D36">
            <v>3592</v>
          </cell>
          <cell r="E36">
            <v>1502</v>
          </cell>
        </row>
        <row r="37">
          <cell r="D37">
            <v>224</v>
          </cell>
          <cell r="E37">
            <v>224</v>
          </cell>
        </row>
        <row r="38">
          <cell r="D38">
            <v>25</v>
          </cell>
          <cell r="E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14" sqref="B14:B15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21" t="s">
        <v>0</v>
      </c>
      <c r="B1" s="21"/>
      <c r="C1" s="21"/>
      <c r="D1" s="21"/>
      <c r="E1" s="21"/>
    </row>
    <row r="2" spans="1:5" ht="15.75" x14ac:dyDescent="0.25">
      <c r="A2" s="21" t="str">
        <f>[1]Лист1!$E$2</f>
        <v>к Постановлению</v>
      </c>
      <c r="B2" s="21"/>
      <c r="C2" s="21"/>
      <c r="D2" s="21"/>
      <c r="E2" s="21"/>
    </row>
    <row r="3" spans="1:5" ht="15.75" x14ac:dyDescent="0.25">
      <c r="A3" s="21" t="s">
        <v>1</v>
      </c>
      <c r="B3" s="21"/>
      <c r="C3" s="21"/>
      <c r="D3" s="21"/>
      <c r="E3" s="21"/>
    </row>
    <row r="4" spans="1:5" ht="15.75" x14ac:dyDescent="0.25">
      <c r="A4" s="21" t="s">
        <v>2</v>
      </c>
      <c r="B4" s="21"/>
      <c r="C4" s="21"/>
      <c r="D4" s="21"/>
      <c r="E4" s="21"/>
    </row>
    <row r="5" spans="1:5" ht="15.75" x14ac:dyDescent="0.25">
      <c r="A5" s="21" t="s">
        <v>3</v>
      </c>
      <c r="B5" s="21"/>
      <c r="C5" s="21"/>
      <c r="D5" s="21"/>
      <c r="E5" s="21"/>
    </row>
    <row r="6" spans="1:5" ht="15.75" x14ac:dyDescent="0.25">
      <c r="B6" s="14"/>
      <c r="C6" s="21" t="str">
        <f>[1]Лист1!$E$6</f>
        <v>от 28 октября 2019 г. № 141</v>
      </c>
      <c r="D6" s="21"/>
      <c r="E6" s="21"/>
    </row>
    <row r="7" spans="1:5" ht="18.75" x14ac:dyDescent="0.3">
      <c r="A7" s="2"/>
    </row>
    <row r="8" spans="1:5" ht="15.75" hidden="1" x14ac:dyDescent="0.25">
      <c r="A8" s="1" t="s">
        <v>4</v>
      </c>
    </row>
    <row r="9" spans="1:5" ht="18.75" x14ac:dyDescent="0.3">
      <c r="A9" s="22" t="s">
        <v>5</v>
      </c>
      <c r="B9" s="22"/>
      <c r="C9" s="22"/>
      <c r="D9" s="22"/>
      <c r="E9" s="22"/>
    </row>
    <row r="10" spans="1:5" ht="18.75" x14ac:dyDescent="0.3">
      <c r="A10" s="22" t="s">
        <v>6</v>
      </c>
      <c r="B10" s="22"/>
      <c r="C10" s="22"/>
      <c r="D10" s="22"/>
      <c r="E10" s="22"/>
    </row>
    <row r="11" spans="1:5" ht="18.75" x14ac:dyDescent="0.3">
      <c r="A11" s="22" t="str">
        <f>[1]Лист1!$C$11</f>
        <v xml:space="preserve">за 9 месяцев 2019 года </v>
      </c>
      <c r="B11" s="22"/>
      <c r="C11" s="22"/>
      <c r="D11" s="22"/>
      <c r="E11" s="22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23" t="s">
        <v>7</v>
      </c>
      <c r="B14" s="23" t="s">
        <v>8</v>
      </c>
      <c r="C14" s="23" t="s">
        <v>42</v>
      </c>
      <c r="D14" s="16" t="s">
        <v>40</v>
      </c>
      <c r="E14" s="23" t="s">
        <v>23</v>
      </c>
    </row>
    <row r="15" spans="1:5" ht="47.25" customHeight="1" x14ac:dyDescent="0.25">
      <c r="A15" s="23"/>
      <c r="B15" s="23"/>
      <c r="C15" s="23"/>
      <c r="D15" s="17" t="str">
        <f>A11</f>
        <v xml:space="preserve">за 9 месяцев 2019 года </v>
      </c>
      <c r="E15" s="23"/>
    </row>
    <row r="16" spans="1:5" ht="24" customHeight="1" x14ac:dyDescent="0.25">
      <c r="A16" s="6" t="s">
        <v>25</v>
      </c>
      <c r="B16" s="7" t="s">
        <v>9</v>
      </c>
      <c r="C16" s="8">
        <f>[1]Лист1!$D$21</f>
        <v>3226</v>
      </c>
      <c r="D16" s="8">
        <f>[1]Лист1!$E$21</f>
        <v>2483</v>
      </c>
      <c r="E16" s="9">
        <f>D16*100/C16</f>
        <v>76.968381897086175</v>
      </c>
    </row>
    <row r="17" spans="1:5" ht="24" customHeight="1" x14ac:dyDescent="0.25">
      <c r="A17" s="6" t="s">
        <v>26</v>
      </c>
      <c r="B17" s="7" t="s">
        <v>10</v>
      </c>
      <c r="C17" s="19">
        <f>[1]Лист1!$D$15</f>
        <v>2100.4499999999998</v>
      </c>
      <c r="D17" s="8">
        <f>[1]Лист1!$E$15</f>
        <v>1719</v>
      </c>
      <c r="E17" s="9">
        <f t="shared" ref="E17:E32" si="0">D17*100/C17</f>
        <v>81.839605798757418</v>
      </c>
    </row>
    <row r="18" spans="1:5" ht="24" customHeight="1" x14ac:dyDescent="0.25">
      <c r="A18" s="6" t="s">
        <v>27</v>
      </c>
      <c r="B18" s="7" t="s">
        <v>11</v>
      </c>
      <c r="C18" s="8">
        <f>[1]Лист1!$D$22</f>
        <v>1235</v>
      </c>
      <c r="D18" s="8">
        <f>[1]Лист1!$E$22</f>
        <v>1235</v>
      </c>
      <c r="E18" s="9">
        <f t="shared" si="0"/>
        <v>100</v>
      </c>
    </row>
    <row r="19" spans="1:5" ht="24" customHeight="1" x14ac:dyDescent="0.25">
      <c r="A19" s="20" t="s">
        <v>28</v>
      </c>
      <c r="B19" s="7" t="s">
        <v>12</v>
      </c>
      <c r="C19" s="8">
        <f>[1]Лист1!$D$23</f>
        <v>1047</v>
      </c>
      <c r="D19" s="8">
        <f>[1]Лист1!$E$23</f>
        <v>773</v>
      </c>
      <c r="E19" s="9">
        <f t="shared" si="0"/>
        <v>73.829990448901626</v>
      </c>
    </row>
    <row r="20" spans="1:5" ht="24" customHeight="1" x14ac:dyDescent="0.25">
      <c r="A20" s="20"/>
      <c r="B20" s="7" t="s">
        <v>13</v>
      </c>
      <c r="C20" s="8">
        <f>[1]Лист1!$D$24</f>
        <v>2337</v>
      </c>
      <c r="D20" s="8">
        <f>[1]Лист1!$E$24</f>
        <v>1963</v>
      </c>
      <c r="E20" s="9">
        <f t="shared" si="0"/>
        <v>83.996576807873339</v>
      </c>
    </row>
    <row r="21" spans="1:5" ht="24" customHeight="1" x14ac:dyDescent="0.25">
      <c r="A21" s="6" t="s">
        <v>29</v>
      </c>
      <c r="B21" s="7" t="s">
        <v>14</v>
      </c>
      <c r="C21" s="8">
        <f>[1]Лист1!$D$28</f>
        <v>57</v>
      </c>
      <c r="D21" s="8">
        <f>[1]Лист1!$E$28</f>
        <v>41</v>
      </c>
      <c r="E21" s="9">
        <f t="shared" si="0"/>
        <v>71.929824561403507</v>
      </c>
    </row>
    <row r="22" spans="1:5" ht="31.5" customHeight="1" x14ac:dyDescent="0.25">
      <c r="A22" s="6" t="s">
        <v>30</v>
      </c>
      <c r="B22" s="7" t="s">
        <v>15</v>
      </c>
      <c r="C22" s="8">
        <f>[1]Лист1!$D$29</f>
        <v>544</v>
      </c>
      <c r="D22" s="8">
        <f>[1]Лист1!$E$29</f>
        <v>486</v>
      </c>
      <c r="E22" s="9">
        <f t="shared" si="0"/>
        <v>89.338235294117652</v>
      </c>
    </row>
    <row r="23" spans="1:5" ht="78.75" customHeight="1" x14ac:dyDescent="0.25">
      <c r="A23" s="6" t="s">
        <v>35</v>
      </c>
      <c r="B23" s="15" t="s">
        <v>36</v>
      </c>
      <c r="C23" s="8">
        <f>[1]Лист1!$D$30</f>
        <v>38</v>
      </c>
      <c r="D23" s="8">
        <f>[1]Лист1!$E$30</f>
        <v>18</v>
      </c>
      <c r="E23" s="9">
        <f t="shared" si="0"/>
        <v>47.368421052631582</v>
      </c>
    </row>
    <row r="24" spans="1:5" ht="32.25" hidden="1" customHeight="1" x14ac:dyDescent="0.25">
      <c r="A24" s="6" t="s">
        <v>37</v>
      </c>
      <c r="B24" s="15" t="s">
        <v>38</v>
      </c>
      <c r="C24" s="8">
        <f>[1]Лист1!$D$31</f>
        <v>0</v>
      </c>
      <c r="D24" s="8">
        <f>[1]Лист1!$E$31</f>
        <v>0</v>
      </c>
      <c r="E24" s="9" t="e">
        <f t="shared" si="0"/>
        <v>#DIV/0!</v>
      </c>
    </row>
    <row r="25" spans="1:5" ht="31.5" hidden="1" customHeight="1" x14ac:dyDescent="0.25">
      <c r="A25" s="6" t="s">
        <v>33</v>
      </c>
      <c r="B25" s="7" t="s">
        <v>34</v>
      </c>
      <c r="C25" s="8">
        <f>[2]Лист1!$D$32</f>
        <v>0</v>
      </c>
      <c r="D25" s="8">
        <f>[2]Лист1!$E$32</f>
        <v>0</v>
      </c>
      <c r="E25" s="9" t="e">
        <f t="shared" si="0"/>
        <v>#DIV/0!</v>
      </c>
    </row>
    <row r="26" spans="1:5" ht="31.5" customHeight="1" x14ac:dyDescent="0.25">
      <c r="A26" s="13" t="s">
        <v>31</v>
      </c>
      <c r="B26" s="10" t="s">
        <v>16</v>
      </c>
      <c r="C26" s="18">
        <f>SUM(C16:C25)</f>
        <v>10584.45</v>
      </c>
      <c r="D26" s="11">
        <f>SUM(D16:D25)</f>
        <v>8718</v>
      </c>
      <c r="E26" s="12">
        <f t="shared" si="0"/>
        <v>82.366112551903967</v>
      </c>
    </row>
    <row r="27" spans="1:5" ht="31.5" customHeight="1" x14ac:dyDescent="0.25">
      <c r="A27" s="13" t="s">
        <v>32</v>
      </c>
      <c r="B27" s="10" t="s">
        <v>24</v>
      </c>
      <c r="C27" s="18">
        <f>C28+C29+C30+C31+C32</f>
        <v>12379</v>
      </c>
      <c r="D27" s="11">
        <f>D28+D29+D30+D31+D32</f>
        <v>4384</v>
      </c>
      <c r="E27" s="12">
        <f>D27*100/C27</f>
        <v>35.414815413199776</v>
      </c>
    </row>
    <row r="28" spans="1:5" ht="18.75" customHeight="1" x14ac:dyDescent="0.25">
      <c r="A28" s="6"/>
      <c r="B28" s="7" t="s">
        <v>17</v>
      </c>
      <c r="C28" s="19">
        <f>[1]Лист1!$D$33+[1]Лист1!$D$34</f>
        <v>5038</v>
      </c>
      <c r="D28" s="8">
        <f>[1]Лист1!$E$33+[1]Лист1!$E$34</f>
        <v>2633</v>
      </c>
      <c r="E28" s="9">
        <f t="shared" si="0"/>
        <v>52.26280269948392</v>
      </c>
    </row>
    <row r="29" spans="1:5" ht="18.75" customHeight="1" x14ac:dyDescent="0.25">
      <c r="A29" s="6"/>
      <c r="B29" s="7" t="s">
        <v>18</v>
      </c>
      <c r="C29" s="8">
        <f>[1]Лист1!$D$35+[1]Лист1!$D$36</f>
        <v>7092</v>
      </c>
      <c r="D29" s="8">
        <f>[1]Лист1!$E$36+[1]Лист1!$E$35</f>
        <v>1502</v>
      </c>
      <c r="E29" s="9">
        <f t="shared" si="0"/>
        <v>21.178793006204174</v>
      </c>
    </row>
    <row r="30" spans="1:5" ht="18.75" customHeight="1" x14ac:dyDescent="0.25">
      <c r="A30" s="6"/>
      <c r="B30" s="7" t="s">
        <v>19</v>
      </c>
      <c r="C30" s="8">
        <f>[1]Лист1!$D$37</f>
        <v>224</v>
      </c>
      <c r="D30" s="8">
        <f>[1]Лист1!$E$37</f>
        <v>224</v>
      </c>
      <c r="E30" s="9">
        <f t="shared" si="0"/>
        <v>100</v>
      </c>
    </row>
    <row r="31" spans="1:5" ht="33" hidden="1" customHeight="1" x14ac:dyDescent="0.25">
      <c r="A31" s="6"/>
      <c r="B31" s="7" t="s">
        <v>41</v>
      </c>
      <c r="C31" s="8">
        <f>[1]Лист1!$D$38</f>
        <v>25</v>
      </c>
      <c r="D31" s="8">
        <f>[1]Лист1!$E$38</f>
        <v>25</v>
      </c>
      <c r="E31" s="9">
        <f t="shared" si="0"/>
        <v>100</v>
      </c>
    </row>
    <row r="32" spans="1:5" ht="18.75" hidden="1" customHeight="1" x14ac:dyDescent="0.25">
      <c r="A32" s="6"/>
      <c r="B32" s="7" t="s">
        <v>39</v>
      </c>
      <c r="C32" s="8">
        <v>0</v>
      </c>
      <c r="D32" s="8">
        <v>0</v>
      </c>
      <c r="E32" s="9" t="e">
        <f t="shared" si="0"/>
        <v>#DIV/0!</v>
      </c>
    </row>
    <row r="33" spans="1:5" ht="18.75" customHeight="1" x14ac:dyDescent="0.25">
      <c r="A33" s="13"/>
      <c r="B33" s="10" t="s">
        <v>20</v>
      </c>
      <c r="C33" s="18">
        <f>C26+C27</f>
        <v>22963.45</v>
      </c>
      <c r="D33" s="11">
        <f>D26+D27</f>
        <v>13102</v>
      </c>
      <c r="E33" s="12">
        <f>D33*100/C33</f>
        <v>57.055886637243098</v>
      </c>
    </row>
    <row r="34" spans="1:5" ht="15.75" x14ac:dyDescent="0.25">
      <c r="A34" s="1"/>
    </row>
    <row r="35" spans="1:5" ht="15.75" x14ac:dyDescent="0.25">
      <c r="A35" s="1"/>
    </row>
    <row r="36" spans="1:5" ht="18.75" x14ac:dyDescent="0.3">
      <c r="A36" s="3"/>
    </row>
    <row r="37" spans="1:5" ht="18.75" x14ac:dyDescent="0.3">
      <c r="A37" s="3"/>
    </row>
    <row r="38" spans="1:5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2019-10-28T06:17:20Z</cp:lastPrinted>
  <dcterms:created xsi:type="dcterms:W3CDTF">2015-07-31T08:02:16Z</dcterms:created>
  <dcterms:modified xsi:type="dcterms:W3CDTF">2019-10-28T06:17:27Z</dcterms:modified>
</cp:coreProperties>
</file>