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130"/>
  </bookViews>
  <sheets>
    <sheet name="прил 5" sheetId="1" r:id="rId1"/>
    <sheet name="прил 6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19" i="1" l="1"/>
  <c r="E15" i="2" l="1"/>
  <c r="E2" i="1"/>
  <c r="E2" i="2" s="1"/>
  <c r="D15" i="2" l="1"/>
  <c r="A11" i="1"/>
  <c r="E15" i="1" s="1"/>
  <c r="E21" i="2" l="1"/>
  <c r="E19" i="2"/>
  <c r="D19" i="2"/>
  <c r="E18" i="1"/>
  <c r="A12" i="2" l="1"/>
  <c r="E6" i="2" l="1"/>
  <c r="E20" i="2" l="1"/>
  <c r="E18" i="2"/>
  <c r="D18" i="2"/>
  <c r="E20" i="1"/>
  <c r="E17" i="2" l="1"/>
  <c r="E16" i="2" s="1"/>
  <c r="E17" i="1"/>
  <c r="E16" i="1" s="1"/>
  <c r="E6" i="1"/>
  <c r="D18" i="1" l="1"/>
  <c r="D21" i="1" l="1"/>
  <c r="D20" i="1" l="1"/>
  <c r="D21" i="2"/>
  <c r="D17" i="1"/>
  <c r="D16" i="1" s="1"/>
  <c r="D17" i="2" l="1"/>
  <c r="D16" i="2" s="1"/>
  <c r="D20" i="2"/>
</calcChain>
</file>

<file path=xl/sharedStrings.xml><?xml version="1.0" encoding="utf-8"?>
<sst xmlns="http://schemas.openxmlformats.org/spreadsheetml/2006/main" count="48" uniqueCount="30">
  <si>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</si>
  <si>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</si>
  <si>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</si>
  <si>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</si>
  <si>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</si>
  <si>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</si>
  <si>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</si>
  <si>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</si>
  <si>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</si>
  <si>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</si>
  <si>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</si>
  <si>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</si>
  <si>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</si>
  <si>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</si>
  <si>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</si>
  <si>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</si>
  <si>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</si>
  <si>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</si>
  <si>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</si>
  <si>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</si>
  <si>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</si>
  <si>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</si>
  <si>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</si>
  <si>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</si>
  <si>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</si>
  <si>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</si>
  <si>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</si>
  <si>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</si>
  <si>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 xml:space="preserve">Фактически исполнено </t>
  </si>
  <si>
    <t>Утверждено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</si>
</sst>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</v>
          </cell>
        </row>
        <row r="6">
          <cell r="E6" t="str">
            <v>от «13» мая 2019 г. № 74/1</v>
          </cell>
        </row>
        <row r="11">
          <cell r="C11" t="str">
            <v xml:space="preserve">за 1 квартал 2019 года </v>
          </cell>
        </row>
        <row r="40">
          <cell r="D40">
            <v>19018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71">
          <cell r="J171">
            <v>23098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20" sqref="B20"/>
    </sheetView>
  </sheetViews>
  <sheetFormatPr defaultRowHeight="15" x14ac:dyDescent="0.25"/>
  <cols>
    <col min="1" max="1" width="9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tr">
        <f>[1]Лист1!$E$2</f>
        <v>к Постановлению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«13» мая 2019 г. № 74/1</v>
      </c>
    </row>
    <row r="7" spans="1:9" ht="18.75" x14ac:dyDescent="0.25">
      <c r="A7" s="2"/>
    </row>
    <row r="8" spans="1:9" ht="18.75" x14ac:dyDescent="0.2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tr">
        <f>[1]Лист1!$C$11</f>
        <v xml:space="preserve">за 1 квартал 2019 года 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31.5" customHeight="1" x14ac:dyDescent="0.25">
      <c r="A14" s="18" t="s">
        <v>16</v>
      </c>
      <c r="B14" s="18" t="s">
        <v>5</v>
      </c>
      <c r="C14" s="18" t="s">
        <v>6</v>
      </c>
      <c r="D14" s="18" t="s">
        <v>29</v>
      </c>
      <c r="E14" s="15" t="s">
        <v>28</v>
      </c>
    </row>
    <row r="15" spans="1:9" ht="45" customHeight="1" thickBot="1" x14ac:dyDescent="0.3">
      <c r="A15" s="19"/>
      <c r="B15" s="19"/>
      <c r="C15" s="19"/>
      <c r="D15" s="19"/>
      <c r="E15" s="16" t="str">
        <f>A11</f>
        <v xml:space="preserve">за 1 квартал 2019 года </v>
      </c>
    </row>
    <row r="16" spans="1:9" ht="60" customHeight="1" thickBot="1" x14ac:dyDescent="0.3">
      <c r="A16" s="8">
        <v>385</v>
      </c>
      <c r="B16" s="9" t="s">
        <v>7</v>
      </c>
      <c r="C16" s="8" t="s">
        <v>8</v>
      </c>
      <c r="D16" s="12">
        <f>D17</f>
        <v>4080</v>
      </c>
      <c r="E16" s="12">
        <f>E17</f>
        <v>-44</v>
      </c>
    </row>
    <row r="17" spans="1:5" ht="60" customHeight="1" thickBot="1" x14ac:dyDescent="0.3">
      <c r="A17" s="6">
        <v>385</v>
      </c>
      <c r="B17" s="4" t="s">
        <v>9</v>
      </c>
      <c r="C17" s="4" t="s">
        <v>17</v>
      </c>
      <c r="D17" s="13">
        <f>D19+D21</f>
        <v>4080</v>
      </c>
      <c r="E17" s="13">
        <f>E18+E20</f>
        <v>-44</v>
      </c>
    </row>
    <row r="18" spans="1:5" ht="60" customHeight="1" thickBot="1" x14ac:dyDescent="0.3">
      <c r="A18" s="8">
        <v>385</v>
      </c>
      <c r="B18" s="8" t="s">
        <v>10</v>
      </c>
      <c r="C18" s="9" t="s">
        <v>18</v>
      </c>
      <c r="D18" s="12">
        <f>D19</f>
        <v>-19018</v>
      </c>
      <c r="E18" s="12">
        <f>E19</f>
        <v>-4441</v>
      </c>
    </row>
    <row r="19" spans="1:5" ht="60" customHeight="1" thickBot="1" x14ac:dyDescent="0.3">
      <c r="A19" s="6">
        <v>385</v>
      </c>
      <c r="B19" s="5" t="s">
        <v>11</v>
      </c>
      <c r="C19" s="5" t="s">
        <v>19</v>
      </c>
      <c r="D19" s="11">
        <f>-[1]Лист1!$D$40</f>
        <v>-19018</v>
      </c>
      <c r="E19" s="11">
        <v>-4441</v>
      </c>
    </row>
    <row r="20" spans="1:5" ht="60" customHeight="1" thickBot="1" x14ac:dyDescent="0.3">
      <c r="A20" s="8">
        <v>385</v>
      </c>
      <c r="B20" s="8" t="s">
        <v>12</v>
      </c>
      <c r="C20" s="9" t="s">
        <v>20</v>
      </c>
      <c r="D20" s="12">
        <f>D21</f>
        <v>23098</v>
      </c>
      <c r="E20" s="10">
        <f>E21</f>
        <v>4397</v>
      </c>
    </row>
    <row r="21" spans="1:5" ht="60" customHeight="1" thickBot="1" x14ac:dyDescent="0.3">
      <c r="A21" s="8">
        <v>385</v>
      </c>
      <c r="B21" s="8" t="s">
        <v>13</v>
      </c>
      <c r="C21" s="9" t="s">
        <v>21</v>
      </c>
      <c r="D21" s="12">
        <f>[2]Ведомст.!$J$171</f>
        <v>23098</v>
      </c>
      <c r="E21" s="12">
        <v>4397</v>
      </c>
    </row>
  </sheetData>
  <mergeCells count="8">
    <mergeCell ref="A8:E8"/>
    <mergeCell ref="A9:E9"/>
    <mergeCell ref="A10:E10"/>
    <mergeCell ref="A11:E11"/>
    <mergeCell ref="A14:A15"/>
    <mergeCell ref="B14:B15"/>
    <mergeCell ref="C14:C15"/>
    <mergeCell ref="D14:D1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6" workbookViewId="0">
      <selection activeCell="B36" sqref="B36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tr">
        <f>'прил 5'!E2</f>
        <v>к Постановлению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«13» мая 2019 г. № 74/1</v>
      </c>
    </row>
    <row r="7" spans="1:9" ht="18.75" x14ac:dyDescent="0.25">
      <c r="A7" s="2"/>
    </row>
    <row r="8" spans="1:9" ht="18.75" x14ac:dyDescent="0.25">
      <c r="A8" s="24" t="s">
        <v>23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24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25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26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17" t="str">
        <f>'прил 5'!A11:E11</f>
        <v xml:space="preserve">за 1 квартал 2019 года </v>
      </c>
      <c r="B12" s="17"/>
      <c r="C12" s="17"/>
      <c r="D12" s="17"/>
      <c r="E12" s="17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2" t="s">
        <v>27</v>
      </c>
      <c r="B15" s="23"/>
      <c r="C15" s="3" t="s">
        <v>6</v>
      </c>
      <c r="D15" s="3" t="str">
        <f>'прил 5'!D14</f>
        <v>Утверждено на 2019 год</v>
      </c>
      <c r="E15" s="14" t="str">
        <f>'прил 5'!E14</f>
        <v xml:space="preserve">Фактически исполнено </v>
      </c>
    </row>
    <row r="16" spans="1:9" ht="60" customHeight="1" thickBot="1" x14ac:dyDescent="0.3">
      <c r="A16" s="20" t="s">
        <v>7</v>
      </c>
      <c r="B16" s="21"/>
      <c r="C16" s="8" t="s">
        <v>8</v>
      </c>
      <c r="D16" s="12">
        <f>D17</f>
        <v>4080</v>
      </c>
      <c r="E16" s="12">
        <f>E17</f>
        <v>-44</v>
      </c>
    </row>
    <row r="17" spans="1:5" ht="60" customHeight="1" thickBot="1" x14ac:dyDescent="0.3">
      <c r="A17" s="20" t="s">
        <v>9</v>
      </c>
      <c r="B17" s="21"/>
      <c r="C17" s="4" t="s">
        <v>17</v>
      </c>
      <c r="D17" s="13">
        <f>D19+D21</f>
        <v>4080</v>
      </c>
      <c r="E17" s="13">
        <f>E18+E20</f>
        <v>-44</v>
      </c>
    </row>
    <row r="18" spans="1:5" ht="60" customHeight="1" thickBot="1" x14ac:dyDescent="0.3">
      <c r="A18" s="20" t="s">
        <v>10</v>
      </c>
      <c r="B18" s="21"/>
      <c r="C18" s="9" t="s">
        <v>18</v>
      </c>
      <c r="D18" s="12">
        <f>D19</f>
        <v>-19018</v>
      </c>
      <c r="E18" s="12">
        <f>E19</f>
        <v>-4441</v>
      </c>
    </row>
    <row r="19" spans="1:5" ht="60" customHeight="1" thickBot="1" x14ac:dyDescent="0.3">
      <c r="A19" s="20" t="s">
        <v>11</v>
      </c>
      <c r="B19" s="21"/>
      <c r="C19" s="5" t="s">
        <v>19</v>
      </c>
      <c r="D19" s="11">
        <f>'прил 5'!D19</f>
        <v>-19018</v>
      </c>
      <c r="E19" s="11">
        <f>'прил 5'!E19</f>
        <v>-4441</v>
      </c>
    </row>
    <row r="20" spans="1:5" ht="60" customHeight="1" thickBot="1" x14ac:dyDescent="0.3">
      <c r="A20" s="20" t="s">
        <v>12</v>
      </c>
      <c r="B20" s="21"/>
      <c r="C20" s="9" t="s">
        <v>20</v>
      </c>
      <c r="D20" s="12">
        <f>D21</f>
        <v>23098</v>
      </c>
      <c r="E20" s="10">
        <f>E21</f>
        <v>4397</v>
      </c>
    </row>
    <row r="21" spans="1:5" ht="60" customHeight="1" thickBot="1" x14ac:dyDescent="0.3">
      <c r="A21" s="20" t="s">
        <v>13</v>
      </c>
      <c r="B21" s="21"/>
      <c r="C21" s="9" t="s">
        <v>21</v>
      </c>
      <c r="D21" s="12">
        <f>'прил 5'!D21</f>
        <v>23098</v>
      </c>
      <c r="E21" s="12">
        <f>'прил 5'!E21</f>
        <v>4397</v>
      </c>
    </row>
  </sheetData>
  <mergeCells count="12">
    <mergeCell ref="A8:E8"/>
    <mergeCell ref="A9:E9"/>
    <mergeCell ref="A11:E11"/>
    <mergeCell ref="A12:E12"/>
    <mergeCell ref="A10:E10"/>
    <mergeCell ref="A21:B21"/>
    <mergeCell ref="A15:B15"/>
    <mergeCell ref="A16:B16"/>
    <mergeCell ref="A17:B17"/>
    <mergeCell ref="A18:B18"/>
    <mergeCell ref="A19:B19"/>
    <mergeCell ref="A20:B2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2019-05-31T07:34:29Z</cp:lastPrinted>
  <dcterms:created xsi:type="dcterms:W3CDTF">2016-07-26T12:18:36Z</dcterms:created>
  <dcterms:modified xsi:type="dcterms:W3CDTF">2019-05-31T07:35:49Z</dcterms:modified>
</cp:coreProperties>
</file>