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1" sheetId="3" r:id="rId1"/>
    <sheet name="Отчет о совместимости" sheetId="4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1" i="3" l="1"/>
  <c r="E27" i="3" l="1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  <c r="E13" i="3"/>
  <c r="D13" i="3"/>
  <c r="E12" i="3"/>
  <c r="D12" i="3"/>
  <c r="A9" i="3"/>
  <c r="E5" i="3"/>
  <c r="F27" i="3"/>
  <c r="F22" i="3"/>
  <c r="F21" i="3"/>
  <c r="F25" i="3"/>
  <c r="F23" i="3"/>
  <c r="F17" i="3"/>
  <c r="F16" i="3"/>
  <c r="F24" i="3"/>
  <c r="F15" i="3"/>
  <c r="F14" i="3"/>
  <c r="F26" i="3"/>
  <c r="F20" i="3"/>
  <c r="F19" i="3"/>
  <c r="F18" i="3"/>
  <c r="E28" i="3"/>
  <c r="F13" i="3"/>
  <c r="D28" i="3"/>
  <c r="F12" i="3"/>
  <c r="F28" i="3"/>
</calcChain>
</file>

<file path=xl/sharedStrings.xml><?xml version="1.0" encoding="utf-8"?>
<sst xmlns="http://schemas.openxmlformats.org/spreadsheetml/2006/main" count="66" uniqueCount="48">
  <si>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</si>
  <si>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</si>
  <si>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</si>
  <si>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</si>
  <si>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</si>
  <si>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</si>
  <si>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</si>
  <si>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</si>
  <si>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</si>
  <si>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</si>
  <si>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</si>
  <si>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</si>
  <si>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</si>
  <si>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</si>
  <si>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</si>
  <si>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</si>
  <si>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</si>
  <si>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</si>
  <si>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</si>
  <si>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</si>
  <si>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</si>
  <si>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</si>
  <si>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</si>
  <si>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</si>
  <si>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</si>
  <si>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</si>
  <si>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</si>
  <si>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</si>
  <si>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</si>
  <si>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</si>
  <si>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</si>
  <si>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</si>
  <si>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>Утверждено на 2016 год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</si>
  <si>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</si>
  <si>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 xml:space="preserve"> Приложение № 7
к Решеию собрания представителей 
сельского поселения Утевка 
муниципального района Нефтегорский 
Самарской области</t>
  </si>
  <si>
    <t>Отчет о совместимости для приложение № 7.xls</t>
  </si>
  <si>
    <t>Дата отчета: 26.07.2016 17:03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</si>
  <si>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</si>
  <si>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</si>
  <si>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</si>
  <si>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</si>
  <si>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</si>
  <si>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Лист1'!E5</t>
  </si>
  <si>
    <t>Лист1'!A9</t>
  </si>
  <si>
    <t>Лист1'!D12:E13</t>
  </si>
  <si>
    <t>Лист1'!D15:D27</t>
  </si>
  <si>
    <t>Лист1'!E16:E27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</si>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</sst>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4" fillId="0" borderId="0" xfId="1" quotePrefix="1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4" fillId="0" borderId="7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«22» июля 2016 г. № 45</v>
          </cell>
        </row>
        <row r="11">
          <cell r="A11" t="str">
            <v xml:space="preserve">за 1 полугодие 2016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3">
          <cell r="I13">
            <v>663</v>
          </cell>
          <cell r="J13">
            <v>397</v>
          </cell>
        </row>
        <row r="14">
          <cell r="I14">
            <v>3538</v>
          </cell>
          <cell r="J14">
            <v>1599</v>
          </cell>
        </row>
        <row r="31">
          <cell r="I31">
            <v>74</v>
          </cell>
        </row>
        <row r="34">
          <cell r="I34">
            <v>555</v>
          </cell>
          <cell r="J34">
            <v>106</v>
          </cell>
        </row>
        <row r="50">
          <cell r="I50">
            <v>189</v>
          </cell>
          <cell r="J50">
            <v>79</v>
          </cell>
        </row>
        <row r="55">
          <cell r="I55">
            <v>199</v>
          </cell>
          <cell r="J55">
            <v>108</v>
          </cell>
        </row>
        <row r="65">
          <cell r="I65">
            <v>253</v>
          </cell>
          <cell r="J65">
            <v>0</v>
          </cell>
        </row>
        <row r="68">
          <cell r="I68">
            <v>2571</v>
          </cell>
          <cell r="J68">
            <v>721</v>
          </cell>
        </row>
        <row r="79">
          <cell r="I79">
            <v>190</v>
          </cell>
          <cell r="J79">
            <v>53</v>
          </cell>
        </row>
        <row r="88">
          <cell r="I88">
            <v>150</v>
          </cell>
          <cell r="J88">
            <v>78</v>
          </cell>
        </row>
        <row r="95">
          <cell r="I95">
            <v>4928</v>
          </cell>
          <cell r="J95">
            <v>1968</v>
          </cell>
        </row>
        <row r="114">
          <cell r="I114">
            <v>5</v>
          </cell>
        </row>
        <row r="115">
          <cell r="J115">
            <v>0</v>
          </cell>
        </row>
        <row r="134">
          <cell r="I134">
            <v>57</v>
          </cell>
          <cell r="J134">
            <v>15</v>
          </cell>
        </row>
        <row r="143">
          <cell r="I143">
            <v>3447</v>
          </cell>
          <cell r="J143">
            <v>267</v>
          </cell>
        </row>
        <row r="154">
          <cell r="I154">
            <v>5358</v>
          </cell>
        </row>
        <row r="156">
          <cell r="J156">
            <v>3582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Факт. исполнение за 1 полугодие 2016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1" sqref="E11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25" t="s">
        <v>34</v>
      </c>
      <c r="E1" s="25"/>
      <c r="F1" s="25"/>
    </row>
    <row r="2" spans="1:6" ht="32.25" customHeight="1" x14ac:dyDescent="0.25">
      <c r="A2" s="1"/>
      <c r="B2" s="1"/>
      <c r="C2" s="1"/>
      <c r="D2" s="25"/>
      <c r="E2" s="25"/>
      <c r="F2" s="25"/>
    </row>
    <row r="3" spans="1:6" ht="16.5" customHeight="1" x14ac:dyDescent="0.25">
      <c r="A3" s="1"/>
      <c r="B3" s="1"/>
      <c r="C3" s="1"/>
      <c r="D3" s="25"/>
      <c r="E3" s="25"/>
      <c r="F3" s="25"/>
    </row>
    <row r="4" spans="1:6" ht="14.25" customHeight="1" x14ac:dyDescent="0.25">
      <c r="A4" s="1"/>
      <c r="B4" s="1"/>
      <c r="C4" s="1"/>
      <c r="D4" s="25"/>
      <c r="E4" s="25"/>
      <c r="F4" s="25"/>
    </row>
    <row r="5" spans="1:6" ht="15.75" x14ac:dyDescent="0.25">
      <c r="A5" s="1"/>
      <c r="B5" s="1"/>
      <c r="C5" s="1"/>
      <c r="D5" s="1"/>
      <c r="E5" s="26" t="str">
        <f>[1]Лист1!$E$6</f>
        <v>от «22» июля 2016 г. № 45</v>
      </c>
      <c r="F5" s="26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24" t="s">
        <v>33</v>
      </c>
      <c r="B7" s="24"/>
      <c r="C7" s="24"/>
      <c r="D7" s="24"/>
      <c r="E7" s="24"/>
      <c r="F7" s="24"/>
    </row>
    <row r="8" spans="1:6" ht="36.75" customHeight="1" x14ac:dyDescent="0.2">
      <c r="A8" s="24"/>
      <c r="B8" s="24"/>
      <c r="C8" s="24"/>
      <c r="D8" s="24"/>
      <c r="E8" s="24"/>
      <c r="F8" s="24"/>
    </row>
    <row r="9" spans="1:6" ht="15.75" customHeight="1" x14ac:dyDescent="0.25">
      <c r="A9" s="27" t="str">
        <f>[1]Лист1!$A$11:$E$11</f>
        <v xml:space="preserve">за 1 полугодие 2016 года </v>
      </c>
      <c r="B9" s="27"/>
      <c r="C9" s="27"/>
      <c r="D9" s="27"/>
      <c r="E9" s="27"/>
      <c r="F9" s="27"/>
    </row>
    <row r="10" spans="1:6" ht="15.75" x14ac:dyDescent="0.25">
      <c r="F10" s="6" t="s">
        <v>31</v>
      </c>
    </row>
    <row r="11" spans="1:6" ht="63" customHeight="1" x14ac:dyDescent="0.25">
      <c r="A11" s="3" t="s">
        <v>0</v>
      </c>
      <c r="B11" s="3" t="s">
        <v>1</v>
      </c>
      <c r="C11" s="3" t="s">
        <v>2</v>
      </c>
      <c r="D11" s="3" t="s">
        <v>32</v>
      </c>
      <c r="E11" s="3" t="str">
        <f>[3]Лист1!$D$13</f>
        <v>Факт. исполнение за 1 полугодие 2016 г.</v>
      </c>
      <c r="F11" s="3" t="s">
        <v>3</v>
      </c>
    </row>
    <row r="12" spans="1:6" ht="47.25" x14ac:dyDescent="0.25">
      <c r="A12" s="4" t="s">
        <v>13</v>
      </c>
      <c r="B12" s="4" t="s">
        <v>14</v>
      </c>
      <c r="C12" s="2" t="s">
        <v>23</v>
      </c>
      <c r="D12" s="5">
        <f>[2]Ведомст.!$I$13</f>
        <v>663</v>
      </c>
      <c r="E12" s="5">
        <f>[2]Ведомст.!$J$13</f>
        <v>397</v>
      </c>
      <c r="F12" s="5">
        <f>SUM(E12)/D12*100</f>
        <v>59.879336349924586</v>
      </c>
    </row>
    <row r="13" spans="1:6" ht="61.5" customHeight="1" x14ac:dyDescent="0.25">
      <c r="A13" s="4" t="s">
        <v>13</v>
      </c>
      <c r="B13" s="4" t="s">
        <v>16</v>
      </c>
      <c r="C13" s="2" t="s">
        <v>4</v>
      </c>
      <c r="D13" s="5">
        <f>[2]Ведомст.!$I$14</f>
        <v>3538</v>
      </c>
      <c r="E13" s="5">
        <f>[2]Ведомст.!$J$14</f>
        <v>1599</v>
      </c>
      <c r="F13" s="5">
        <f>SUM(E13)/D13*100</f>
        <v>45.195025438100622</v>
      </c>
    </row>
    <row r="14" spans="1:6" ht="31.5" hidden="1" x14ac:dyDescent="0.25">
      <c r="A14" s="4" t="s">
        <v>13</v>
      </c>
      <c r="B14" s="4" t="s">
        <v>19</v>
      </c>
      <c r="C14" s="2" t="s">
        <v>26</v>
      </c>
      <c r="D14" s="5">
        <v>0</v>
      </c>
      <c r="E14" s="5">
        <v>0</v>
      </c>
      <c r="F14" s="5" t="e">
        <f t="shared" ref="F14:F28" si="0">SUM(E14)/D14*100</f>
        <v>#DIV/0!</v>
      </c>
    </row>
    <row r="15" spans="1:6" ht="15.75" x14ac:dyDescent="0.25">
      <c r="A15" s="4" t="s">
        <v>13</v>
      </c>
      <c r="B15" s="4" t="s">
        <v>25</v>
      </c>
      <c r="C15" s="2" t="s">
        <v>27</v>
      </c>
      <c r="D15" s="5">
        <f>[2]Ведомст.!$I$31</f>
        <v>74</v>
      </c>
      <c r="E15" s="5">
        <v>0</v>
      </c>
      <c r="F15" s="5">
        <f>SUM(E15)/D15*100</f>
        <v>0</v>
      </c>
    </row>
    <row r="16" spans="1:6" ht="31.5" x14ac:dyDescent="0.25">
      <c r="A16" s="4" t="s">
        <v>13</v>
      </c>
      <c r="B16" s="4">
        <v>13</v>
      </c>
      <c r="C16" s="2" t="s">
        <v>5</v>
      </c>
      <c r="D16" s="5">
        <f>[2]Ведомст.!$I$34</f>
        <v>555</v>
      </c>
      <c r="E16" s="5">
        <f>[2]Ведомст.!$J$34</f>
        <v>106</v>
      </c>
      <c r="F16" s="5">
        <f>SUM(E16)/D16*100</f>
        <v>19.099099099099099</v>
      </c>
    </row>
    <row r="17" spans="1:6" ht="15.75" x14ac:dyDescent="0.25">
      <c r="A17" s="4" t="s">
        <v>14</v>
      </c>
      <c r="B17" s="4" t="s">
        <v>15</v>
      </c>
      <c r="C17" s="2" t="s">
        <v>28</v>
      </c>
      <c r="D17" s="5">
        <f>[2]Ведомст.!$I$50</f>
        <v>189</v>
      </c>
      <c r="E17" s="5">
        <f>[2]Ведомст.!$J$50</f>
        <v>79</v>
      </c>
      <c r="F17" s="5">
        <f t="shared" si="0"/>
        <v>41.798941798941797</v>
      </c>
    </row>
    <row r="18" spans="1:6" ht="47.25" x14ac:dyDescent="0.25">
      <c r="A18" s="4" t="s">
        <v>15</v>
      </c>
      <c r="B18" s="4" t="s">
        <v>20</v>
      </c>
      <c r="C18" s="2" t="s">
        <v>29</v>
      </c>
      <c r="D18" s="5">
        <f>[2]Ведомст.!$I$55</f>
        <v>199</v>
      </c>
      <c r="E18" s="5">
        <f>[2]Ведомст.!$J$55</f>
        <v>108</v>
      </c>
      <c r="F18" s="5">
        <f t="shared" si="0"/>
        <v>54.2713567839196</v>
      </c>
    </row>
    <row r="19" spans="1:6" ht="31.5" x14ac:dyDescent="0.25">
      <c r="A19" s="4" t="s">
        <v>16</v>
      </c>
      <c r="B19" s="4" t="s">
        <v>18</v>
      </c>
      <c r="C19" s="2" t="s">
        <v>6</v>
      </c>
      <c r="D19" s="5">
        <f>[2]Ведомст.!$I$65</f>
        <v>253</v>
      </c>
      <c r="E19" s="5">
        <f>[2]Ведомст.!$J$65</f>
        <v>0</v>
      </c>
      <c r="F19" s="5">
        <f>SUM(E19)/D19*100</f>
        <v>0</v>
      </c>
    </row>
    <row r="20" spans="1:6" ht="31.5" x14ac:dyDescent="0.25">
      <c r="A20" s="4" t="s">
        <v>16</v>
      </c>
      <c r="B20" s="4" t="s">
        <v>20</v>
      </c>
      <c r="C20" s="2" t="s">
        <v>24</v>
      </c>
      <c r="D20" s="5">
        <f>[2]Ведомст.!$I$68</f>
        <v>2571</v>
      </c>
      <c r="E20" s="5">
        <f>[2]Ведомст.!$J$68</f>
        <v>721</v>
      </c>
      <c r="F20" s="5">
        <f t="shared" si="0"/>
        <v>28.043562816024892</v>
      </c>
    </row>
    <row r="21" spans="1:6" ht="31.5" x14ac:dyDescent="0.25">
      <c r="A21" s="4" t="s">
        <v>16</v>
      </c>
      <c r="B21" s="4">
        <v>12</v>
      </c>
      <c r="C21" s="2" t="s">
        <v>7</v>
      </c>
      <c r="D21" s="5">
        <f>[2]Ведомст.!$I$79</f>
        <v>190</v>
      </c>
      <c r="E21" s="5">
        <f>[2]Ведомст.!$J$79</f>
        <v>53</v>
      </c>
      <c r="F21" s="5">
        <f>SUM(E21)/D21*100</f>
        <v>27.89473684210526</v>
      </c>
    </row>
    <row r="22" spans="1:6" ht="15.75" x14ac:dyDescent="0.25">
      <c r="A22" s="4" t="s">
        <v>18</v>
      </c>
      <c r="B22" s="4" t="s">
        <v>14</v>
      </c>
      <c r="C22" s="2" t="s">
        <v>8</v>
      </c>
      <c r="D22" s="5">
        <f>[2]Ведомст.!$I$88</f>
        <v>150</v>
      </c>
      <c r="E22" s="5">
        <f>[2]Ведомст.!$J$88</f>
        <v>78</v>
      </c>
      <c r="F22" s="5">
        <f>SUM(E22)/D22*100</f>
        <v>52</v>
      </c>
    </row>
    <row r="23" spans="1:6" ht="15.75" x14ac:dyDescent="0.25">
      <c r="A23" s="4" t="s">
        <v>18</v>
      </c>
      <c r="B23" s="4" t="s">
        <v>15</v>
      </c>
      <c r="C23" s="2" t="s">
        <v>22</v>
      </c>
      <c r="D23" s="5">
        <f>[2]Ведомст.!$I$95</f>
        <v>4928</v>
      </c>
      <c r="E23" s="5">
        <f>[2]Ведомст.!$J$95</f>
        <v>1968</v>
      </c>
      <c r="F23" s="5">
        <f>SUM(E23)/D23*100</f>
        <v>39.935064935064936</v>
      </c>
    </row>
    <row r="24" spans="1:6" ht="47.25" x14ac:dyDescent="0.25">
      <c r="A24" s="4" t="s">
        <v>17</v>
      </c>
      <c r="B24" s="4" t="s">
        <v>15</v>
      </c>
      <c r="C24" s="2" t="s">
        <v>9</v>
      </c>
      <c r="D24" s="5">
        <f>[2]Ведомст.!$I$114</f>
        <v>5</v>
      </c>
      <c r="E24" s="5">
        <f>[2]Ведомст.!$J$115</f>
        <v>0</v>
      </c>
      <c r="F24" s="5">
        <f>SUM(E24)/D24*100</f>
        <v>0</v>
      </c>
    </row>
    <row r="25" spans="1:6" ht="15.75" x14ac:dyDescent="0.25">
      <c r="A25" s="4">
        <v>10</v>
      </c>
      <c r="B25" s="4" t="s">
        <v>13</v>
      </c>
      <c r="C25" s="2" t="s">
        <v>10</v>
      </c>
      <c r="D25" s="5">
        <f>[2]Ведомст.!$I$134</f>
        <v>57</v>
      </c>
      <c r="E25" s="5">
        <f>[2]Ведомст.!$J$134</f>
        <v>15</v>
      </c>
      <c r="F25" s="5">
        <f t="shared" si="0"/>
        <v>26.315789473684209</v>
      </c>
    </row>
    <row r="26" spans="1:6" ht="15.75" x14ac:dyDescent="0.25">
      <c r="A26" s="4">
        <v>11</v>
      </c>
      <c r="B26" s="4" t="s">
        <v>13</v>
      </c>
      <c r="C26" s="2" t="s">
        <v>11</v>
      </c>
      <c r="D26" s="5">
        <f>[2]Ведомст.!$I$143</f>
        <v>3447</v>
      </c>
      <c r="E26" s="5">
        <f>[2]Ведомст.!$J$143</f>
        <v>267</v>
      </c>
      <c r="F26" s="5">
        <f t="shared" si="0"/>
        <v>7.7458659704090511</v>
      </c>
    </row>
    <row r="27" spans="1:6" ht="15.75" x14ac:dyDescent="0.25">
      <c r="A27" s="4" t="s">
        <v>21</v>
      </c>
      <c r="B27" s="4" t="s">
        <v>15</v>
      </c>
      <c r="C27" s="2" t="s">
        <v>30</v>
      </c>
      <c r="D27" s="5">
        <f>[2]Ведомст.!$I$154</f>
        <v>5358</v>
      </c>
      <c r="E27" s="5">
        <f>[2]Ведомст.!$J$156</f>
        <v>3582</v>
      </c>
      <c r="F27" s="5">
        <f t="shared" si="0"/>
        <v>66.853303471444576</v>
      </c>
    </row>
    <row r="28" spans="1:6" ht="15.75" x14ac:dyDescent="0.25">
      <c r="A28" s="2"/>
      <c r="B28" s="2"/>
      <c r="C28" s="2" t="s">
        <v>12</v>
      </c>
      <c r="D28" s="5">
        <f>SUM(D12:D27)</f>
        <v>22177</v>
      </c>
      <c r="E28" s="5">
        <f>SUM(E12:E27)</f>
        <v>8973</v>
      </c>
      <c r="F28" s="5">
        <f t="shared" si="0"/>
        <v>40.460837804933035</v>
      </c>
    </row>
  </sheetData>
  <mergeCells count="4">
    <mergeCell ref="A7:F8"/>
    <mergeCell ref="D1:F4"/>
    <mergeCell ref="E5:F5"/>
    <mergeCell ref="A9:F9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8" t="s">
        <v>35</v>
      </c>
      <c r="C1" s="8"/>
      <c r="D1" s="15"/>
      <c r="E1" s="15"/>
      <c r="F1" s="15"/>
    </row>
    <row r="2" spans="2:6" x14ac:dyDescent="0.2">
      <c r="B2" s="8" t="s">
        <v>36</v>
      </c>
      <c r="C2" s="8"/>
      <c r="D2" s="15"/>
      <c r="E2" s="15"/>
      <c r="F2" s="15"/>
    </row>
    <row r="3" spans="2:6" x14ac:dyDescent="0.2">
      <c r="B3" s="9"/>
      <c r="C3" s="9"/>
      <c r="D3" s="16"/>
      <c r="E3" s="16"/>
      <c r="F3" s="16"/>
    </row>
    <row r="4" spans="2:6" ht="51" x14ac:dyDescent="0.2">
      <c r="B4" s="9" t="s">
        <v>37</v>
      </c>
      <c r="C4" s="9"/>
      <c r="D4" s="16"/>
      <c r="E4" s="16"/>
      <c r="F4" s="16"/>
    </row>
    <row r="5" spans="2:6" x14ac:dyDescent="0.2">
      <c r="B5" s="9"/>
      <c r="C5" s="9"/>
      <c r="D5" s="16"/>
      <c r="E5" s="16"/>
      <c r="F5" s="16"/>
    </row>
    <row r="6" spans="2:6" ht="25.5" x14ac:dyDescent="0.2">
      <c r="B6" s="8" t="s">
        <v>38</v>
      </c>
      <c r="C6" s="8"/>
      <c r="D6" s="15"/>
      <c r="E6" s="15" t="s">
        <v>39</v>
      </c>
      <c r="F6" s="15" t="s">
        <v>40</v>
      </c>
    </row>
    <row r="7" spans="2:6" ht="13.5" thickBot="1" x14ac:dyDescent="0.25">
      <c r="B7" s="9"/>
      <c r="C7" s="9"/>
      <c r="D7" s="16"/>
      <c r="E7" s="16"/>
      <c r="F7" s="16"/>
    </row>
    <row r="8" spans="2:6" ht="51" x14ac:dyDescent="0.2">
      <c r="B8" s="10" t="s">
        <v>41</v>
      </c>
      <c r="C8" s="11"/>
      <c r="D8" s="17"/>
      <c r="E8" s="17">
        <v>31</v>
      </c>
      <c r="F8" s="18"/>
    </row>
    <row r="9" spans="2:6" x14ac:dyDescent="0.2">
      <c r="B9" s="12"/>
      <c r="C9" s="9"/>
      <c r="D9" s="16"/>
      <c r="E9" s="19" t="s">
        <v>42</v>
      </c>
      <c r="F9" s="20" t="s">
        <v>47</v>
      </c>
    </row>
    <row r="10" spans="2:6" x14ac:dyDescent="0.2">
      <c r="B10" s="12"/>
      <c r="C10" s="9"/>
      <c r="D10" s="16"/>
      <c r="E10" s="19" t="s">
        <v>43</v>
      </c>
      <c r="F10" s="20"/>
    </row>
    <row r="11" spans="2:6" x14ac:dyDescent="0.2">
      <c r="B11" s="12"/>
      <c r="C11" s="9"/>
      <c r="D11" s="16"/>
      <c r="E11" s="19" t="s">
        <v>44</v>
      </c>
      <c r="F11" s="20"/>
    </row>
    <row r="12" spans="2:6" x14ac:dyDescent="0.2">
      <c r="B12" s="12"/>
      <c r="C12" s="9"/>
      <c r="D12" s="16"/>
      <c r="E12" s="19" t="s">
        <v>45</v>
      </c>
      <c r="F12" s="20"/>
    </row>
    <row r="13" spans="2:6" ht="13.5" thickBot="1" x14ac:dyDescent="0.25">
      <c r="B13" s="13"/>
      <c r="C13" s="14"/>
      <c r="D13" s="21"/>
      <c r="E13" s="22" t="s">
        <v>46</v>
      </c>
      <c r="F13" s="23"/>
    </row>
    <row r="14" spans="2:6" x14ac:dyDescent="0.2">
      <c r="B14" s="9"/>
      <c r="C14" s="9"/>
      <c r="D14" s="16"/>
      <c r="E14" s="16"/>
      <c r="F14" s="16"/>
    </row>
    <row r="15" spans="2:6" x14ac:dyDescent="0.2">
      <c r="B15" s="9"/>
      <c r="C15" s="9"/>
      <c r="D15" s="16"/>
      <c r="E15" s="16"/>
      <c r="F15" s="16"/>
    </row>
  </sheetData>
  <hyperlinks>
    <hyperlink ref="E9" location="'Лист1'!E5" display="'Лист1'!E5"/>
    <hyperlink ref="E10" location="'Лист1'!A9" display="'Лист1'!A9"/>
    <hyperlink ref="E11" location="'Лист1'!D12:E13" display="'Лист1'!D12:E13"/>
    <hyperlink ref="E12" location="'Лист1'!D15:D27" display="'Лист1'!D15:D27"/>
    <hyperlink ref="E13" location="'Лист1'!E16:E27" display="'Лист1'!E16:E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2016-07-27T04:50:40Z</cp:lastPrinted>
  <dcterms:created xsi:type="dcterms:W3CDTF">1996-10-08T23:32:33Z</dcterms:created>
  <dcterms:modified xsi:type="dcterms:W3CDTF">2016-07-27T04:50:42Z</dcterms:modified>
</cp:coreProperties>
</file>