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8195" windowHeight="11130" activeTab="1"/>
  </bookViews>
  <sheets>
    <sheet name="прил 5" sheetId="1" r:id="rId1"/>
    <sheet name="прил 6" sheetId="2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D21" i="1" l="1"/>
  <c r="D19" i="1" l="1"/>
  <c r="E15" i="2" l="1"/>
  <c r="E2" i="1"/>
  <c r="E2" i="2" s="1"/>
  <c r="D15" i="2" l="1"/>
  <c r="A11" i="1"/>
  <c r="E15" i="1" s="1"/>
  <c r="D20" i="1" l="1"/>
  <c r="E21" i="2" l="1"/>
  <c r="E19" i="2"/>
  <c r="D21" i="2"/>
  <c r="D19" i="2"/>
  <c r="E18" i="1"/>
  <c r="A12" i="2" l="1"/>
  <c r="E6" i="2" l="1"/>
  <c r="E20" i="2" l="1"/>
  <c r="D20" i="2"/>
  <c r="E18" i="2"/>
  <c r="D18" i="2"/>
  <c r="D17" i="2"/>
  <c r="D16" i="2" s="1"/>
  <c r="E20" i="1"/>
  <c r="E17" i="2" l="1"/>
  <c r="E16" i="2" s="1"/>
  <c r="E17" i="1"/>
  <c r="E16" i="1" s="1"/>
  <c r="E6" i="1"/>
  <c r="D18" i="1" l="1"/>
  <c r="D17" i="1"/>
  <c r="D16" i="1" s="1"/>
</calcChain>
</file>

<file path=xl/sharedStrings.xml><?xml version="1.0" encoding="utf-8"?>
<sst xmlns="http://schemas.openxmlformats.org/spreadsheetml/2006/main" count="48" uniqueCount="30">
  <si>
    <t xml:space="preserve">сельского поселения Утёвка </t>
  </si>
  <si>
    <t xml:space="preserve">муниципального района Нефтегорский </t>
  </si>
  <si>
    <t xml:space="preserve">Самарской области </t>
  </si>
  <si>
    <t>по кодам классификации источников финансирования дефицита бюджета</t>
  </si>
  <si>
    <t xml:space="preserve"> (тыс. руб.)</t>
  </si>
  <si>
    <t>Код классификации источников финансирования дефицита бюджета</t>
  </si>
  <si>
    <t>Наименование источника</t>
  </si>
  <si>
    <t>01 00 00 00 00 0000 000</t>
  </si>
  <si>
    <t xml:space="preserve">Источники финансирования дефицитов бюджетов, всего: </t>
  </si>
  <si>
    <t>01 05 00 00 00 0000 000</t>
  </si>
  <si>
    <t>01 05 00 00 00 0000 500</t>
  </si>
  <si>
    <t>01 05 02 01 10 0000 510</t>
  </si>
  <si>
    <t>01 05 00 00 00 0000 600</t>
  </si>
  <si>
    <t>01 05 02 01 10 0000 610</t>
  </si>
  <si>
    <t>Приложение № 5</t>
  </si>
  <si>
    <t xml:space="preserve">Источники финансирования дефицита бюджета </t>
  </si>
  <si>
    <t xml:space="preserve">Код гл. администратора   </t>
  </si>
  <si>
    <t xml:space="preserve">Изменение остатков средств на счетах по учету средств бюджета          </t>
  </si>
  <si>
    <t xml:space="preserve">Увеличение остатков средств бюджетов                     </t>
  </si>
  <si>
    <t xml:space="preserve">Увеличение прочих остатков денежных средств бюджетов сельских поселений            </t>
  </si>
  <si>
    <t xml:space="preserve">Уменьшение остатков средств  бюджетов     </t>
  </si>
  <si>
    <t xml:space="preserve">Уменьшение прочих остатков  денежных средств бюджетов сельских поселений            </t>
  </si>
  <si>
    <t>Приложение № 6</t>
  </si>
  <si>
    <t xml:space="preserve">Источники финансирования дефицита бюджета сельского поселения Утёвка 
</t>
  </si>
  <si>
    <t xml:space="preserve">по кодам групп, подгрупп, статей, видов источников финансирования </t>
  </si>
  <si>
    <t xml:space="preserve">дефицита бюджета классификации операций сектора государственного управления, </t>
  </si>
  <si>
    <t xml:space="preserve">относящихся к источникам финансирования дефицитов бюджетов </t>
  </si>
  <si>
    <t>Код группы, подгруппы, 
статьи и вида источников       
финансирования дефицита бюджета,  классификации операций сектора государственного    
управления</t>
  </si>
  <si>
    <t>Утверждено на 2018 год</t>
  </si>
  <si>
    <t xml:space="preserve">Фактически исполнено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</si>
</sst>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distributed"/>
    </xf>
    <xf numFmtId="0" fontId="1" fillId="0" borderId="5" xfId="0" applyFont="1" applyBorder="1" applyAlignment="1">
      <alignment horizontal="center"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3,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E2" t="str">
            <v>к Решению собрания представителей</v>
          </cell>
        </row>
        <row r="6">
          <cell r="E6" t="str">
            <v>от «17» апреля 2019 г. № 166</v>
          </cell>
        </row>
        <row r="11">
          <cell r="C11" t="str">
            <v xml:space="preserve">за 2018 год </v>
          </cell>
        </row>
        <row r="40">
          <cell r="D40">
            <v>27991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домст."/>
      <sheetName val="Бюдж.ассигн."/>
    </sheetNames>
    <sheetDataSet>
      <sheetData sheetId="0">
        <row r="16">
          <cell r="J16">
            <v>734.8</v>
          </cell>
        </row>
        <row r="175">
          <cell r="J175">
            <v>30539.300000000003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E2" sqref="E2"/>
    </sheetView>
  </sheetViews>
  <sheetFormatPr defaultRowHeight="15" x14ac:dyDescent="0.25"/>
  <cols>
    <col min="1" max="1" width="9" customWidth="1"/>
    <col min="2" max="2" width="23.7109375" customWidth="1"/>
    <col min="3" max="3" width="32.85546875" customWidth="1"/>
    <col min="4" max="5" width="15" customWidth="1"/>
    <col min="9" max="9" width="17.7109375" customWidth="1"/>
  </cols>
  <sheetData>
    <row r="1" spans="1:9" ht="15.75" x14ac:dyDescent="0.25">
      <c r="E1" s="1" t="s">
        <v>14</v>
      </c>
    </row>
    <row r="2" spans="1:9" ht="15.75" x14ac:dyDescent="0.25">
      <c r="E2" s="1" t="str">
        <f>[1]Лист1!$E$2</f>
        <v>к Решению собрания представителей</v>
      </c>
    </row>
    <row r="3" spans="1:9" ht="15.75" x14ac:dyDescent="0.25">
      <c r="E3" s="1" t="s">
        <v>0</v>
      </c>
    </row>
    <row r="4" spans="1:9" ht="15.75" x14ac:dyDescent="0.25">
      <c r="E4" s="1" t="s">
        <v>1</v>
      </c>
    </row>
    <row r="5" spans="1:9" ht="15.75" x14ac:dyDescent="0.25">
      <c r="E5" s="1" t="s">
        <v>2</v>
      </c>
    </row>
    <row r="6" spans="1:9" ht="15.75" x14ac:dyDescent="0.25">
      <c r="E6" s="1" t="str">
        <f>[1]Лист1!$E$6</f>
        <v>от «17» апреля 2019 г. № 166</v>
      </c>
    </row>
    <row r="7" spans="1:9" ht="18.75" x14ac:dyDescent="0.25">
      <c r="A7" s="2"/>
    </row>
    <row r="8" spans="1:9" ht="18.75" x14ac:dyDescent="0.25">
      <c r="A8" s="17" t="s">
        <v>15</v>
      </c>
      <c r="B8" s="17"/>
      <c r="C8" s="17"/>
      <c r="D8" s="17"/>
      <c r="E8" s="17"/>
      <c r="F8" s="7"/>
      <c r="G8" s="7"/>
      <c r="H8" s="7"/>
      <c r="I8" s="7"/>
    </row>
    <row r="9" spans="1:9" ht="18.75" x14ac:dyDescent="0.25">
      <c r="A9" s="17" t="s">
        <v>0</v>
      </c>
      <c r="B9" s="17"/>
      <c r="C9" s="17"/>
      <c r="D9" s="17"/>
      <c r="E9" s="17"/>
      <c r="F9" s="7"/>
      <c r="G9" s="7"/>
      <c r="H9" s="7"/>
      <c r="I9" s="7"/>
    </row>
    <row r="10" spans="1:9" ht="18.75" x14ac:dyDescent="0.25">
      <c r="A10" s="17" t="s">
        <v>3</v>
      </c>
      <c r="B10" s="17"/>
      <c r="C10" s="17"/>
      <c r="D10" s="17"/>
      <c r="E10" s="17"/>
      <c r="F10" s="7"/>
      <c r="G10" s="7"/>
      <c r="H10" s="7"/>
      <c r="I10" s="7"/>
    </row>
    <row r="11" spans="1:9" ht="18.75" x14ac:dyDescent="0.25">
      <c r="A11" s="17" t="str">
        <f>[1]Лист1!$C$11</f>
        <v xml:space="preserve">за 2018 год </v>
      </c>
      <c r="B11" s="17"/>
      <c r="C11" s="17"/>
      <c r="D11" s="17"/>
      <c r="E11" s="17"/>
      <c r="F11" s="7"/>
      <c r="G11" s="7"/>
      <c r="H11" s="7"/>
      <c r="I11" s="7"/>
    </row>
    <row r="12" spans="1:9" ht="18.75" x14ac:dyDescent="0.25">
      <c r="A12" s="2"/>
    </row>
    <row r="13" spans="1:9" ht="16.5" thickBot="1" x14ac:dyDescent="0.3">
      <c r="E13" s="1" t="s">
        <v>4</v>
      </c>
    </row>
    <row r="14" spans="1:9" ht="31.5" customHeight="1" x14ac:dyDescent="0.25">
      <c r="A14" s="18" t="s">
        <v>16</v>
      </c>
      <c r="B14" s="18" t="s">
        <v>5</v>
      </c>
      <c r="C14" s="18" t="s">
        <v>6</v>
      </c>
      <c r="D14" s="18" t="s">
        <v>28</v>
      </c>
      <c r="E14" s="15" t="s">
        <v>29</v>
      </c>
    </row>
    <row r="15" spans="1:9" ht="45" customHeight="1" thickBot="1" x14ac:dyDescent="0.3">
      <c r="A15" s="19"/>
      <c r="B15" s="19"/>
      <c r="C15" s="19"/>
      <c r="D15" s="19"/>
      <c r="E15" s="16" t="str">
        <f>A11</f>
        <v xml:space="preserve">за 2018 год </v>
      </c>
    </row>
    <row r="16" spans="1:9" ht="60" customHeight="1" thickBot="1" x14ac:dyDescent="0.3">
      <c r="A16" s="8">
        <v>385</v>
      </c>
      <c r="B16" s="9" t="s">
        <v>7</v>
      </c>
      <c r="C16" s="8" t="s">
        <v>8</v>
      </c>
      <c r="D16" s="12">
        <f>D17</f>
        <v>2548.3000000000029</v>
      </c>
      <c r="E16" s="12">
        <f>E17</f>
        <v>-1532</v>
      </c>
    </row>
    <row r="17" spans="1:5" ht="60" customHeight="1" thickBot="1" x14ac:dyDescent="0.3">
      <c r="A17" s="6">
        <v>385</v>
      </c>
      <c r="B17" s="4" t="s">
        <v>9</v>
      </c>
      <c r="C17" s="4" t="s">
        <v>17</v>
      </c>
      <c r="D17" s="13">
        <f>D19+D21</f>
        <v>2548.3000000000029</v>
      </c>
      <c r="E17" s="13">
        <f>E18+E20</f>
        <v>-1532</v>
      </c>
    </row>
    <row r="18" spans="1:5" ht="60" customHeight="1" thickBot="1" x14ac:dyDescent="0.3">
      <c r="A18" s="8">
        <v>385</v>
      </c>
      <c r="B18" s="8" t="s">
        <v>10</v>
      </c>
      <c r="C18" s="9" t="s">
        <v>18</v>
      </c>
      <c r="D18" s="12">
        <f>D19</f>
        <v>-27991</v>
      </c>
      <c r="E18" s="12">
        <f>E19</f>
        <v>-28046</v>
      </c>
    </row>
    <row r="19" spans="1:5" ht="60" customHeight="1" thickBot="1" x14ac:dyDescent="0.3">
      <c r="A19" s="6">
        <v>385</v>
      </c>
      <c r="B19" s="5" t="s">
        <v>11</v>
      </c>
      <c r="C19" s="5" t="s">
        <v>19</v>
      </c>
      <c r="D19" s="11">
        <f>-[1]Лист1!$D$40</f>
        <v>-27991</v>
      </c>
      <c r="E19" s="11">
        <v>-28046</v>
      </c>
    </row>
    <row r="20" spans="1:5" ht="60" customHeight="1" thickBot="1" x14ac:dyDescent="0.3">
      <c r="A20" s="8">
        <v>385</v>
      </c>
      <c r="B20" s="8" t="s">
        <v>12</v>
      </c>
      <c r="C20" s="9" t="s">
        <v>20</v>
      </c>
      <c r="D20" s="12">
        <f>D21</f>
        <v>30539.300000000003</v>
      </c>
      <c r="E20" s="10">
        <f>E21</f>
        <v>26514</v>
      </c>
    </row>
    <row r="21" spans="1:5" ht="60" customHeight="1" thickBot="1" x14ac:dyDescent="0.3">
      <c r="A21" s="8">
        <v>385</v>
      </c>
      <c r="B21" s="8" t="s">
        <v>13</v>
      </c>
      <c r="C21" s="9" t="s">
        <v>21</v>
      </c>
      <c r="D21" s="12">
        <f>[2]Ведомст.!$J$175</f>
        <v>30539.300000000003</v>
      </c>
      <c r="E21" s="12">
        <v>26514</v>
      </c>
    </row>
  </sheetData>
  <mergeCells count="8">
    <mergeCell ref="A8:E8"/>
    <mergeCell ref="A9:E9"/>
    <mergeCell ref="A10:E10"/>
    <mergeCell ref="A11:E11"/>
    <mergeCell ref="A14:A15"/>
    <mergeCell ref="B14:B15"/>
    <mergeCell ref="C14:C15"/>
    <mergeCell ref="D14:D15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A19" sqref="A19:B19"/>
    </sheetView>
  </sheetViews>
  <sheetFormatPr defaultRowHeight="15" x14ac:dyDescent="0.25"/>
  <cols>
    <col min="1" max="1" width="5.42578125" customWidth="1"/>
    <col min="2" max="2" width="25.42578125" customWidth="1"/>
    <col min="3" max="3" width="35" customWidth="1"/>
    <col min="4" max="5" width="15" customWidth="1"/>
    <col min="9" max="9" width="17.7109375" customWidth="1"/>
  </cols>
  <sheetData>
    <row r="1" spans="1:9" ht="15.75" x14ac:dyDescent="0.25">
      <c r="E1" s="1" t="s">
        <v>22</v>
      </c>
    </row>
    <row r="2" spans="1:9" ht="15.75" x14ac:dyDescent="0.25">
      <c r="E2" s="1" t="str">
        <f>'прил 5'!E2</f>
        <v>к Решению собрания представителей</v>
      </c>
    </row>
    <row r="3" spans="1:9" ht="15.75" x14ac:dyDescent="0.25">
      <c r="E3" s="1" t="s">
        <v>0</v>
      </c>
    </row>
    <row r="4" spans="1:9" ht="15.75" x14ac:dyDescent="0.25">
      <c r="E4" s="1" t="s">
        <v>1</v>
      </c>
    </row>
    <row r="5" spans="1:9" ht="15.75" x14ac:dyDescent="0.25">
      <c r="E5" s="1" t="s">
        <v>2</v>
      </c>
    </row>
    <row r="6" spans="1:9" ht="15.75" x14ac:dyDescent="0.25">
      <c r="E6" s="1" t="str">
        <f>[1]Лист1!$E$6</f>
        <v>от «17» апреля 2019 г. № 166</v>
      </c>
    </row>
    <row r="7" spans="1:9" ht="18.75" x14ac:dyDescent="0.25">
      <c r="A7" s="2"/>
    </row>
    <row r="8" spans="1:9" ht="18.75" x14ac:dyDescent="0.25">
      <c r="A8" s="20" t="s">
        <v>23</v>
      </c>
      <c r="B8" s="17"/>
      <c r="C8" s="17"/>
      <c r="D8" s="17"/>
      <c r="E8" s="17"/>
      <c r="F8" s="7"/>
      <c r="G8" s="7"/>
      <c r="H8" s="7"/>
      <c r="I8" s="7"/>
    </row>
    <row r="9" spans="1:9" ht="18.75" x14ac:dyDescent="0.25">
      <c r="A9" s="17" t="s">
        <v>24</v>
      </c>
      <c r="B9" s="17"/>
      <c r="C9" s="17"/>
      <c r="D9" s="17"/>
      <c r="E9" s="17"/>
      <c r="F9" s="7"/>
      <c r="G9" s="7"/>
      <c r="H9" s="7"/>
      <c r="I9" s="7"/>
    </row>
    <row r="10" spans="1:9" ht="18.75" x14ac:dyDescent="0.25">
      <c r="A10" s="17" t="s">
        <v>25</v>
      </c>
      <c r="B10" s="17"/>
      <c r="C10" s="17"/>
      <c r="D10" s="17"/>
      <c r="E10" s="17"/>
      <c r="F10" s="7"/>
      <c r="G10" s="7"/>
      <c r="H10" s="7"/>
      <c r="I10" s="7"/>
    </row>
    <row r="11" spans="1:9" ht="18.75" x14ac:dyDescent="0.25">
      <c r="A11" s="17" t="s">
        <v>26</v>
      </c>
      <c r="B11" s="17"/>
      <c r="C11" s="17"/>
      <c r="D11" s="17"/>
      <c r="E11" s="17"/>
      <c r="F11" s="7"/>
      <c r="G11" s="7"/>
      <c r="H11" s="7"/>
      <c r="I11" s="7"/>
    </row>
    <row r="12" spans="1:9" ht="18.75" x14ac:dyDescent="0.25">
      <c r="A12" s="17" t="str">
        <f>'прил 5'!A11:E11</f>
        <v xml:space="preserve">за 2018 год </v>
      </c>
      <c r="B12" s="17"/>
      <c r="C12" s="17"/>
      <c r="D12" s="17"/>
      <c r="E12" s="17"/>
      <c r="F12" s="7"/>
      <c r="G12" s="7"/>
      <c r="H12" s="7"/>
      <c r="I12" s="7"/>
    </row>
    <row r="13" spans="1:9" ht="18.75" x14ac:dyDescent="0.25">
      <c r="A13" s="2"/>
    </row>
    <row r="14" spans="1:9" ht="16.5" thickBot="1" x14ac:dyDescent="0.3">
      <c r="E14" s="1" t="s">
        <v>4</v>
      </c>
    </row>
    <row r="15" spans="1:9" ht="111.75" customHeight="1" thickBot="1" x14ac:dyDescent="0.3">
      <c r="A15" s="23" t="s">
        <v>27</v>
      </c>
      <c r="B15" s="24"/>
      <c r="C15" s="3" t="s">
        <v>6</v>
      </c>
      <c r="D15" s="3" t="str">
        <f>'прил 5'!D14</f>
        <v>Утверждено на 2018 год</v>
      </c>
      <c r="E15" s="14" t="str">
        <f>'прил 5'!E14</f>
        <v xml:space="preserve">Фактически исполнено </v>
      </c>
    </row>
    <row r="16" spans="1:9" ht="60" customHeight="1" thickBot="1" x14ac:dyDescent="0.3">
      <c r="A16" s="21" t="s">
        <v>7</v>
      </c>
      <c r="B16" s="22"/>
      <c r="C16" s="8" t="s">
        <v>8</v>
      </c>
      <c r="D16" s="12">
        <f>D17</f>
        <v>2548.3000000000029</v>
      </c>
      <c r="E16" s="12">
        <f>E17</f>
        <v>-1532</v>
      </c>
    </row>
    <row r="17" spans="1:5" ht="60" customHeight="1" thickBot="1" x14ac:dyDescent="0.3">
      <c r="A17" s="21" t="s">
        <v>9</v>
      </c>
      <c r="B17" s="22"/>
      <c r="C17" s="4" t="s">
        <v>17</v>
      </c>
      <c r="D17" s="13">
        <f>D19+D21</f>
        <v>2548.3000000000029</v>
      </c>
      <c r="E17" s="13">
        <f>E18+E20</f>
        <v>-1532</v>
      </c>
    </row>
    <row r="18" spans="1:5" ht="60" customHeight="1" thickBot="1" x14ac:dyDescent="0.3">
      <c r="A18" s="21" t="s">
        <v>10</v>
      </c>
      <c r="B18" s="22"/>
      <c r="C18" s="9" t="s">
        <v>18</v>
      </c>
      <c r="D18" s="12">
        <f>D19</f>
        <v>-27991</v>
      </c>
      <c r="E18" s="12">
        <f>E19</f>
        <v>-28046</v>
      </c>
    </row>
    <row r="19" spans="1:5" ht="60" customHeight="1" thickBot="1" x14ac:dyDescent="0.3">
      <c r="A19" s="21" t="s">
        <v>11</v>
      </c>
      <c r="B19" s="22"/>
      <c r="C19" s="5" t="s">
        <v>19</v>
      </c>
      <c r="D19" s="11">
        <f>'прил 5'!D19</f>
        <v>-27991</v>
      </c>
      <c r="E19" s="11">
        <f>'прил 5'!E19</f>
        <v>-28046</v>
      </c>
    </row>
    <row r="20" spans="1:5" ht="60" customHeight="1" thickBot="1" x14ac:dyDescent="0.3">
      <c r="A20" s="21" t="s">
        <v>12</v>
      </c>
      <c r="B20" s="22"/>
      <c r="C20" s="9" t="s">
        <v>20</v>
      </c>
      <c r="D20" s="12">
        <f>D21</f>
        <v>30539.300000000003</v>
      </c>
      <c r="E20" s="10">
        <f>E21</f>
        <v>26514</v>
      </c>
    </row>
    <row r="21" spans="1:5" ht="60" customHeight="1" thickBot="1" x14ac:dyDescent="0.3">
      <c r="A21" s="21" t="s">
        <v>13</v>
      </c>
      <c r="B21" s="22"/>
      <c r="C21" s="9" t="s">
        <v>21</v>
      </c>
      <c r="D21" s="12">
        <f>'прил 5'!D21</f>
        <v>30539.300000000003</v>
      </c>
      <c r="E21" s="12">
        <f>'прил 5'!E21</f>
        <v>26514</v>
      </c>
    </row>
  </sheetData>
  <mergeCells count="12">
    <mergeCell ref="A21:B21"/>
    <mergeCell ref="A15:B15"/>
    <mergeCell ref="A16:B16"/>
    <mergeCell ref="A17:B17"/>
    <mergeCell ref="A18:B18"/>
    <mergeCell ref="A19:B19"/>
    <mergeCell ref="A20:B20"/>
    <mergeCell ref="A8:E8"/>
    <mergeCell ref="A9:E9"/>
    <mergeCell ref="A11:E11"/>
    <mergeCell ref="A12:E12"/>
    <mergeCell ref="A10:E10"/>
  </mergeCells>
  <pageMargins left="0.31496062992125984" right="0.31496062992125984" top="0.35433070866141736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5</vt:lpstr>
      <vt:lpstr>прил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cp:lastPrinted>2019-04-30T06:16:26Z</cp:lastPrinted>
  <dcterms:created xsi:type="dcterms:W3CDTF">2016-07-26T12:18:36Z</dcterms:created>
  <dcterms:modified xsi:type="dcterms:W3CDTF">2019-04-30T06:16:27Z</dcterms:modified>
</cp:coreProperties>
</file>