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30" i="3"/>
  <c r="D30"/>
  <c r="E29"/>
  <c r="D29"/>
  <c r="E28"/>
  <c r="D28"/>
  <c r="E27"/>
  <c r="D27"/>
  <c r="E26"/>
  <c r="D26"/>
  <c r="E25"/>
  <c r="D25"/>
  <c r="E24"/>
  <c r="D24"/>
  <c r="E22"/>
  <c r="D22"/>
  <c r="E21"/>
  <c r="D21"/>
  <c r="E20"/>
  <c r="E19"/>
  <c r="D19"/>
  <c r="D20"/>
  <c r="E18"/>
  <c r="D18"/>
  <c r="E17"/>
  <c r="D17"/>
  <c r="D16"/>
  <c r="E14"/>
  <c r="D14"/>
  <c r="E13"/>
  <c r="D13"/>
  <c r="F29" l="1"/>
  <c r="F28"/>
  <c r="F23"/>
  <c r="E16"/>
  <c r="E12"/>
  <c r="D12"/>
  <c r="C9"/>
  <c r="F30"/>
  <c r="E5"/>
  <c r="F15"/>
  <c r="F21" l="1"/>
  <c r="F25"/>
  <c r="F26"/>
  <c r="F27"/>
  <c r="F14"/>
  <c r="F16"/>
  <c r="F17"/>
  <c r="F19"/>
  <c r="F22"/>
  <c r="F24"/>
  <c r="D31"/>
  <c r="F18"/>
  <c r="E31"/>
  <c r="F20"/>
  <c r="F13"/>
  <c r="F31" l="1"/>
</calcChain>
</file>

<file path=xl/sharedStrings.xml><?xml version="1.0" encoding="utf-8"?>
<sst xmlns="http://schemas.openxmlformats.org/spreadsheetml/2006/main" count="58" uniqueCount="37">
  <si>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</si>
  <si>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</si>
  <si>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</si>
  <si>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</si>
  <si>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</si>
  <si>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</si>
  <si>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</si>
  <si>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</si>
  <si>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</si>
  <si>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</si>
  <si>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</si>
  <si>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</si>
  <si>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</si>
  <si>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</si>
  <si>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</si>
  <si>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</si>
  <si>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</si>
  <si>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</si>
  <si>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</si>
  <si>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</si>
  <si>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</si>
  <si>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</si>
  <si>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</si>
  <si>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</si>
  <si>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</si>
  <si>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</si>
  <si>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</si>
  <si>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</si>
  <si>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</si>
  <si>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</si>
  <si>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</si>
  <si>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</si>
  <si>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 Приложение № 7
к постановлению Администрации 
сельского поселения Утевка 
муниципального района Нефтегорский 
Самарской области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</si>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</sst>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&#8470;%205,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«27» октября 2017 г. № 132</v>
          </cell>
        </row>
        <row r="11">
          <cell r="C11" t="str">
            <v xml:space="preserve">за 9 месяцев 2017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</sheetNames>
    <sheetDataSet>
      <sheetData sheetId="0" refreshError="1"/>
      <sheetData sheetId="1">
        <row r="15">
          <cell r="D15" t="str">
            <v>Утверждено на 2017 год</v>
          </cell>
          <cell r="E15" t="str">
            <v>Исполнено за 9 месяцев 2017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7">
          <cell r="J17">
            <v>696</v>
          </cell>
          <cell r="K17">
            <v>500</v>
          </cell>
        </row>
        <row r="18">
          <cell r="J18">
            <v>3056</v>
          </cell>
          <cell r="K18">
            <v>2094</v>
          </cell>
        </row>
        <row r="35">
          <cell r="J35">
            <v>10</v>
          </cell>
        </row>
        <row r="38">
          <cell r="J38">
            <v>1919</v>
          </cell>
          <cell r="K38">
            <v>995</v>
          </cell>
        </row>
        <row r="51">
          <cell r="J51">
            <v>186</v>
          </cell>
          <cell r="K51">
            <v>138</v>
          </cell>
        </row>
        <row r="57">
          <cell r="J57">
            <v>76</v>
          </cell>
          <cell r="K57">
            <v>76</v>
          </cell>
        </row>
        <row r="65">
          <cell r="J65">
            <v>230</v>
          </cell>
          <cell r="K65">
            <v>161</v>
          </cell>
        </row>
        <row r="68">
          <cell r="J68">
            <v>2319</v>
          </cell>
          <cell r="K68">
            <v>1581</v>
          </cell>
        </row>
        <row r="79">
          <cell r="J79">
            <v>23</v>
          </cell>
          <cell r="K79">
            <v>0</v>
          </cell>
        </row>
        <row r="93">
          <cell r="J93">
            <v>551</v>
          </cell>
          <cell r="K93">
            <v>533</v>
          </cell>
        </row>
        <row r="104">
          <cell r="J104">
            <v>4566</v>
          </cell>
          <cell r="K104">
            <v>2960</v>
          </cell>
        </row>
        <row r="130">
          <cell r="J130">
            <v>1</v>
          </cell>
          <cell r="K130">
            <v>0</v>
          </cell>
        </row>
        <row r="149">
          <cell r="J149">
            <v>56</v>
          </cell>
          <cell r="K149">
            <v>30</v>
          </cell>
        </row>
        <row r="152">
          <cell r="J152">
            <v>10</v>
          </cell>
          <cell r="K152">
            <v>10</v>
          </cell>
        </row>
        <row r="158">
          <cell r="J158">
            <v>597</v>
          </cell>
          <cell r="K158">
            <v>125</v>
          </cell>
        </row>
        <row r="169">
          <cell r="J169">
            <v>6263</v>
          </cell>
          <cell r="K169">
            <v>4721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E31" sqref="E31"/>
    </sheetView>
  </sheetViews>
  <sheetFormatPr defaultRowHeight="12.75"/>
  <cols>
    <col min="1" max="1" width="8.28515625" customWidth="1"/>
    <col min="2" max="2" width="8" customWidth="1"/>
    <col min="3" max="3" width="35.42578125" customWidth="1"/>
    <col min="4" max="4" width="17.28515625" customWidth="1"/>
    <col min="5" max="5" width="15.42578125" customWidth="1"/>
    <col min="6" max="6" width="14.42578125" customWidth="1"/>
  </cols>
  <sheetData>
    <row r="1" spans="1:6" ht="15.75" customHeight="1">
      <c r="A1" s="1"/>
      <c r="B1" s="1"/>
      <c r="C1" s="1"/>
      <c r="D1" s="10" t="s">
        <v>32</v>
      </c>
      <c r="E1" s="10"/>
      <c r="F1" s="10"/>
    </row>
    <row r="2" spans="1:6" ht="32.25" customHeight="1">
      <c r="A2" s="1"/>
      <c r="B2" s="1"/>
      <c r="C2" s="1"/>
      <c r="D2" s="10"/>
      <c r="E2" s="10"/>
      <c r="F2" s="10"/>
    </row>
    <row r="3" spans="1:6" ht="16.5" customHeight="1">
      <c r="A3" s="1"/>
      <c r="B3" s="1"/>
      <c r="C3" s="1"/>
      <c r="D3" s="10"/>
      <c r="E3" s="10"/>
      <c r="F3" s="10"/>
    </row>
    <row r="4" spans="1:6" ht="14.25" customHeight="1">
      <c r="A4" s="1"/>
      <c r="B4" s="1"/>
      <c r="C4" s="1"/>
      <c r="D4" s="10"/>
      <c r="E4" s="10"/>
      <c r="F4" s="10"/>
    </row>
    <row r="5" spans="1:6" ht="15.75">
      <c r="A5" s="1"/>
      <c r="B5" s="1"/>
      <c r="C5" s="1"/>
      <c r="D5" s="1"/>
      <c r="E5" s="11" t="str">
        <f>[1]Лист1!$E$6</f>
        <v>от «27» октября 2017 г. № 132</v>
      </c>
      <c r="F5" s="11"/>
    </row>
    <row r="6" spans="1:6" ht="15.75">
      <c r="A6" s="1"/>
      <c r="B6" s="1"/>
      <c r="C6" s="1"/>
      <c r="D6" s="1"/>
      <c r="E6" s="8"/>
      <c r="F6" s="8"/>
    </row>
    <row r="7" spans="1:6">
      <c r="A7" s="9" t="s">
        <v>33</v>
      </c>
      <c r="B7" s="9"/>
      <c r="C7" s="9"/>
      <c r="D7" s="9"/>
      <c r="E7" s="9"/>
      <c r="F7" s="9"/>
    </row>
    <row r="8" spans="1:6" ht="36.75" customHeight="1">
      <c r="A8" s="9"/>
      <c r="B8" s="9"/>
      <c r="C8" s="9"/>
      <c r="D8" s="9"/>
      <c r="E8" s="9"/>
      <c r="F8" s="9"/>
    </row>
    <row r="9" spans="1:6" ht="17.25" customHeight="1">
      <c r="A9" s="7"/>
      <c r="B9" s="7"/>
      <c r="C9" s="9" t="str">
        <f>[1]Лист1!$C$11</f>
        <v xml:space="preserve">за 9 месяцев 2017 года </v>
      </c>
      <c r="D9" s="9"/>
      <c r="E9" s="9"/>
      <c r="F9" s="7"/>
    </row>
    <row r="11" spans="1:6" ht="15.75">
      <c r="F11" s="6" t="s">
        <v>31</v>
      </c>
    </row>
    <row r="12" spans="1:6" ht="63" customHeight="1">
      <c r="A12" s="3" t="s">
        <v>0</v>
      </c>
      <c r="B12" s="3" t="s">
        <v>1</v>
      </c>
      <c r="C12" s="3" t="s">
        <v>2</v>
      </c>
      <c r="D12" s="3" t="str">
        <f>'[2]прил 6'!$D$15</f>
        <v>Утверждено на 2017 год</v>
      </c>
      <c r="E12" s="3" t="str">
        <f>'[2]прил 6'!$E$15</f>
        <v>Исполнено за 9 месяцев 2017 г.</v>
      </c>
      <c r="F12" s="3" t="s">
        <v>3</v>
      </c>
    </row>
    <row r="13" spans="1:6" ht="47.25">
      <c r="A13" s="4" t="s">
        <v>13</v>
      </c>
      <c r="B13" s="4" t="s">
        <v>14</v>
      </c>
      <c r="C13" s="2" t="s">
        <v>23</v>
      </c>
      <c r="D13" s="5">
        <f>[3]Ведомст.!$J$17</f>
        <v>696</v>
      </c>
      <c r="E13" s="5">
        <f>[3]Ведомст.!$K$17</f>
        <v>500</v>
      </c>
      <c r="F13" s="5">
        <f>SUM(E13)/D13*100</f>
        <v>71.839080459770116</v>
      </c>
    </row>
    <row r="14" spans="1:6" ht="61.5" customHeight="1">
      <c r="A14" s="4" t="s">
        <v>13</v>
      </c>
      <c r="B14" s="4" t="s">
        <v>16</v>
      </c>
      <c r="C14" s="2" t="s">
        <v>4</v>
      </c>
      <c r="D14" s="5">
        <f>[3]Ведомст.!$J$18</f>
        <v>3056</v>
      </c>
      <c r="E14" s="5">
        <f>[3]Ведомст.!$K$18</f>
        <v>2094</v>
      </c>
      <c r="F14" s="5">
        <f>SUM(E14)/D14*100</f>
        <v>68.520942408376968</v>
      </c>
    </row>
    <row r="15" spans="1:6" ht="31.5" hidden="1">
      <c r="A15" s="4" t="s">
        <v>13</v>
      </c>
      <c r="B15" s="4" t="s">
        <v>19</v>
      </c>
      <c r="C15" s="2" t="s">
        <v>26</v>
      </c>
      <c r="D15" s="5">
        <v>0</v>
      </c>
      <c r="E15" s="5">
        <v>0</v>
      </c>
      <c r="F15" s="5" t="e">
        <f t="shared" ref="F15:F31" si="0">SUM(E15)/D15*100</f>
        <v>#DIV/0!</v>
      </c>
    </row>
    <row r="16" spans="1:6" ht="15.75">
      <c r="A16" s="4" t="s">
        <v>13</v>
      </c>
      <c r="B16" s="4" t="s">
        <v>25</v>
      </c>
      <c r="C16" s="2" t="s">
        <v>27</v>
      </c>
      <c r="D16" s="5">
        <f>[3]Ведомст.!$J$35</f>
        <v>10</v>
      </c>
      <c r="E16" s="5">
        <f>[3]Ведомст.!$K$31</f>
        <v>0</v>
      </c>
      <c r="F16" s="5">
        <f>SUM(E16)/D16*100</f>
        <v>0</v>
      </c>
    </row>
    <row r="17" spans="1:6" ht="31.5">
      <c r="A17" s="4" t="s">
        <v>13</v>
      </c>
      <c r="B17" s="4">
        <v>13</v>
      </c>
      <c r="C17" s="2" t="s">
        <v>5</v>
      </c>
      <c r="D17" s="5">
        <f>[3]Ведомст.!$J$38</f>
        <v>1919</v>
      </c>
      <c r="E17" s="5">
        <f>[3]Ведомст.!$K$38</f>
        <v>995</v>
      </c>
      <c r="F17" s="5">
        <f>SUM(E17)/D17*100</f>
        <v>51.849921834288693</v>
      </c>
    </row>
    <row r="18" spans="1:6" ht="15.75">
      <c r="A18" s="4" t="s">
        <v>14</v>
      </c>
      <c r="B18" s="4" t="s">
        <v>15</v>
      </c>
      <c r="C18" s="2" t="s">
        <v>28</v>
      </c>
      <c r="D18" s="5">
        <f>[3]Ведомст.!$J$51</f>
        <v>186</v>
      </c>
      <c r="E18" s="5">
        <f>[3]Ведомст.!$K$51</f>
        <v>138</v>
      </c>
      <c r="F18" s="5">
        <f t="shared" si="0"/>
        <v>74.193548387096769</v>
      </c>
    </row>
    <row r="19" spans="1:6" ht="47.25">
      <c r="A19" s="4" t="s">
        <v>15</v>
      </c>
      <c r="B19" s="4" t="s">
        <v>20</v>
      </c>
      <c r="C19" s="2" t="s">
        <v>29</v>
      </c>
      <c r="D19" s="5">
        <f>[3]Ведомст.!$J$57</f>
        <v>76</v>
      </c>
      <c r="E19" s="5">
        <f>[3]Ведомст.!$K$57</f>
        <v>76</v>
      </c>
      <c r="F19" s="5">
        <f t="shared" si="0"/>
        <v>100</v>
      </c>
    </row>
    <row r="20" spans="1:6" ht="31.5">
      <c r="A20" s="4" t="s">
        <v>16</v>
      </c>
      <c r="B20" s="4" t="s">
        <v>18</v>
      </c>
      <c r="C20" s="2" t="s">
        <v>6</v>
      </c>
      <c r="D20" s="5">
        <f>[3]Ведомст.!$J$65</f>
        <v>230</v>
      </c>
      <c r="E20" s="5">
        <f>[3]Ведомст.!$K$65</f>
        <v>161</v>
      </c>
      <c r="F20" s="5">
        <f>SUM(E20)/D20*100</f>
        <v>70</v>
      </c>
    </row>
    <row r="21" spans="1:6" ht="31.5">
      <c r="A21" s="4" t="s">
        <v>16</v>
      </c>
      <c r="B21" s="4" t="s">
        <v>20</v>
      </c>
      <c r="C21" s="2" t="s">
        <v>24</v>
      </c>
      <c r="D21" s="5">
        <f>[3]Ведомст.!$J$68</f>
        <v>2319</v>
      </c>
      <c r="E21" s="5">
        <f>[3]Ведомст.!$K$68</f>
        <v>1581</v>
      </c>
      <c r="F21" s="5">
        <f t="shared" si="0"/>
        <v>68.175937904269077</v>
      </c>
    </row>
    <row r="22" spans="1:6" ht="31.5">
      <c r="A22" s="4" t="s">
        <v>16</v>
      </c>
      <c r="B22" s="4">
        <v>12</v>
      </c>
      <c r="C22" s="2" t="s">
        <v>7</v>
      </c>
      <c r="D22" s="5">
        <f>[3]Ведомст.!$J$79</f>
        <v>23</v>
      </c>
      <c r="E22" s="5">
        <f>[3]Ведомст.!$K$79</f>
        <v>0</v>
      </c>
      <c r="F22" s="5">
        <f>SUM(E22)/D22*100</f>
        <v>0</v>
      </c>
    </row>
    <row r="23" spans="1:6" ht="15.75" hidden="1">
      <c r="A23" s="4" t="s">
        <v>18</v>
      </c>
      <c r="B23" s="4" t="s">
        <v>13</v>
      </c>
      <c r="C23" s="2" t="s">
        <v>34</v>
      </c>
      <c r="D23" s="5">
        <v>0</v>
      </c>
      <c r="E23" s="5">
        <v>0</v>
      </c>
      <c r="F23" s="5" t="e">
        <f>SUM(E23)/D23*100</f>
        <v>#DIV/0!</v>
      </c>
    </row>
    <row r="24" spans="1:6" ht="15.75">
      <c r="A24" s="4" t="s">
        <v>18</v>
      </c>
      <c r="B24" s="4" t="s">
        <v>14</v>
      </c>
      <c r="C24" s="2" t="s">
        <v>8</v>
      </c>
      <c r="D24" s="5">
        <f>[3]Ведомст.!$J$93</f>
        <v>551</v>
      </c>
      <c r="E24" s="5">
        <f>[3]Ведомст.!$K$93</f>
        <v>533</v>
      </c>
      <c r="F24" s="5">
        <f>SUM(E24)/D24*100</f>
        <v>96.733212341197827</v>
      </c>
    </row>
    <row r="25" spans="1:6" ht="15.75">
      <c r="A25" s="4" t="s">
        <v>18</v>
      </c>
      <c r="B25" s="4" t="s">
        <v>15</v>
      </c>
      <c r="C25" s="2" t="s">
        <v>22</v>
      </c>
      <c r="D25" s="5">
        <f>[3]Ведомст.!$J$104</f>
        <v>4566</v>
      </c>
      <c r="E25" s="5">
        <f>[3]Ведомст.!$K$104</f>
        <v>2960</v>
      </c>
      <c r="F25" s="5">
        <f>SUM(E25)/D25*100</f>
        <v>64.826982041173892</v>
      </c>
    </row>
    <row r="26" spans="1:6" ht="47.25">
      <c r="A26" s="4" t="s">
        <v>17</v>
      </c>
      <c r="B26" s="4" t="s">
        <v>15</v>
      </c>
      <c r="C26" s="2" t="s">
        <v>9</v>
      </c>
      <c r="D26" s="5">
        <f>[3]Ведомст.!$J$130</f>
        <v>1</v>
      </c>
      <c r="E26" s="5">
        <f>[3]Ведомст.!$K$130</f>
        <v>0</v>
      </c>
      <c r="F26" s="5">
        <f>SUM(E26)/D26*100</f>
        <v>0</v>
      </c>
    </row>
    <row r="27" spans="1:6" ht="15.75">
      <c r="A27" s="4">
        <v>10</v>
      </c>
      <c r="B27" s="4" t="s">
        <v>13</v>
      </c>
      <c r="C27" s="2" t="s">
        <v>10</v>
      </c>
      <c r="D27" s="5">
        <f>[3]Ведомст.!$J$149</f>
        <v>56</v>
      </c>
      <c r="E27" s="5">
        <f>[3]Ведомст.!$K$149</f>
        <v>30</v>
      </c>
      <c r="F27" s="5">
        <f t="shared" si="0"/>
        <v>53.571428571428569</v>
      </c>
    </row>
    <row r="28" spans="1:6" ht="31.5">
      <c r="A28" s="4" t="s">
        <v>35</v>
      </c>
      <c r="B28" s="4" t="s">
        <v>15</v>
      </c>
      <c r="C28" s="2" t="s">
        <v>36</v>
      </c>
      <c r="D28" s="5">
        <f>[3]Ведомст.!$J$152</f>
        <v>10</v>
      </c>
      <c r="E28" s="5">
        <f>[3]Ведомст.!$K$152</f>
        <v>10</v>
      </c>
      <c r="F28" s="5">
        <f t="shared" ref="F28" si="1">SUM(E28)/D28*100</f>
        <v>100</v>
      </c>
    </row>
    <row r="29" spans="1:6" ht="15.75">
      <c r="A29" s="4">
        <v>11</v>
      </c>
      <c r="B29" s="4" t="s">
        <v>13</v>
      </c>
      <c r="C29" s="2" t="s">
        <v>11</v>
      </c>
      <c r="D29" s="5">
        <f>[3]Ведомст.!$J$158</f>
        <v>597</v>
      </c>
      <c r="E29" s="5">
        <f>[3]Ведомст.!$K$158</f>
        <v>125</v>
      </c>
      <c r="F29" s="5">
        <f t="shared" si="0"/>
        <v>20.938023450586265</v>
      </c>
    </row>
    <row r="30" spans="1:6" ht="15.75">
      <c r="A30" s="4" t="s">
        <v>21</v>
      </c>
      <c r="B30" s="4" t="s">
        <v>15</v>
      </c>
      <c r="C30" s="2" t="s">
        <v>30</v>
      </c>
      <c r="D30" s="5">
        <f>[3]Ведомст.!$J$169</f>
        <v>6263</v>
      </c>
      <c r="E30" s="5">
        <f>[3]Ведомст.!$K$169</f>
        <v>4721</v>
      </c>
      <c r="F30" s="5">
        <f t="shared" si="0"/>
        <v>75.379211240619512</v>
      </c>
    </row>
    <row r="31" spans="1:6" ht="15.75">
      <c r="A31" s="2"/>
      <c r="B31" s="2"/>
      <c r="C31" s="2" t="s">
        <v>12</v>
      </c>
      <c r="D31" s="5">
        <f>SUM(D13:D30)</f>
        <v>20559</v>
      </c>
      <c r="E31" s="5">
        <f>SUM(E13:E30)</f>
        <v>13924</v>
      </c>
      <c r="F31" s="5">
        <f t="shared" si="0"/>
        <v>67.727029524782338</v>
      </c>
    </row>
  </sheetData>
  <mergeCells count="4">
    <mergeCell ref="A7:F8"/>
    <mergeCell ref="D1:F4"/>
    <mergeCell ref="E5:F5"/>
    <mergeCell ref="C9:E9"/>
  </mergeCells>
  <phoneticPr fontId="0" type="noConversion"/>
  <pageMargins left="0.23622047244094491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Леутина</cp:lastModifiedBy>
  <cp:lastPrinted>2017-10-27T06:31:36Z</cp:lastPrinted>
  <dcterms:created xsi:type="dcterms:W3CDTF">1996-10-08T23:32:33Z</dcterms:created>
  <dcterms:modified xsi:type="dcterms:W3CDTF">2017-11-15T10:29:29Z</dcterms:modified>
</cp:coreProperties>
</file>