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30" i="3" l="1"/>
  <c r="D30" i="3"/>
  <c r="E29" i="3"/>
  <c r="F29" i="3" s="1"/>
  <c r="D29" i="3"/>
  <c r="E28" i="3"/>
  <c r="D28" i="3"/>
  <c r="F28" i="3"/>
  <c r="E27" i="3"/>
  <c r="D27" i="3"/>
  <c r="E26" i="3"/>
  <c r="D26" i="3"/>
  <c r="E25" i="3"/>
  <c r="D25" i="3"/>
  <c r="E24" i="3"/>
  <c r="D24" i="3"/>
  <c r="E23" i="3"/>
  <c r="D23" i="3"/>
  <c r="F23" i="3" s="1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4" i="3"/>
  <c r="D14" i="3"/>
  <c r="E13" i="3"/>
  <c r="D13" i="3"/>
  <c r="E12" i="3"/>
  <c r="D12" i="3"/>
  <c r="C9" i="3"/>
  <c r="F30" i="3"/>
  <c r="E5" i="3"/>
  <c r="F15" i="3"/>
  <c r="F21" i="3"/>
  <c r="F25" i="3" l="1"/>
  <c r="F26" i="3"/>
  <c r="F27" i="3"/>
  <c r="F14" i="3"/>
  <c r="F16" i="3"/>
  <c r="F17" i="3"/>
  <c r="F19" i="3"/>
  <c r="F22" i="3"/>
  <c r="F24" i="3"/>
  <c r="D31" i="3"/>
  <c r="F18" i="3"/>
  <c r="E31" i="3"/>
  <c r="F20" i="3"/>
  <c r="F13" i="3"/>
  <c r="F31" i="3" l="1"/>
</calcChain>
</file>

<file path=xl/sharedStrings.xml><?xml version="1.0" encoding="utf-8"?>
<sst xmlns="http://schemas.openxmlformats.org/spreadsheetml/2006/main" count="58" uniqueCount="37">
  <si>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</si>
  <si>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</si>
  <si>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</si>
  <si>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</si>
  <si>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</si>
  <si>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</si>
  <si>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</si>
  <si>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</si>
  <si>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</si>
  <si>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</si>
  <si>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</si>
  <si>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</si>
  <si>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</si>
  <si>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</si>
  <si>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</si>
  <si>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</si>
  <si>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</si>
  <si>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</si>
  <si>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</si>
  <si>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</si>
  <si>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</si>
  <si>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</si>
  <si>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</si>
  <si>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</si>
  <si>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</si>
  <si>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</si>
  <si>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</si>
  <si>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</si>
  <si>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</si>
  <si>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</si>
  <si>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</si>
  <si>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</si>
  <si>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 xml:space="preserve"> Приложение № 7
к постановлению Администрации 
сельского поселения Утевка 
муниципального района Нефтегорский 
Самарской области</t>
  </si>
  <si>
    <t xml:space="preserve"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</t>
  </si>
  <si>
    <t>Жилищное хозяйство</t>
  </si>
  <si>
    <t>10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</si>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</sst>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5,%2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«7» апреля 2017 г. № 80</v>
          </cell>
        </row>
        <row r="11">
          <cell r="C11" t="str">
            <v xml:space="preserve">за 1 квартал 2017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прил 6"/>
    </sheetNames>
    <sheetDataSet>
      <sheetData sheetId="0" refreshError="1"/>
      <sheetData sheetId="1">
        <row r="15">
          <cell r="D15" t="str">
            <v>Утверждено на 2017 год</v>
          </cell>
          <cell r="E15" t="str">
            <v>Фактически исполнено за  1 квартал 2017 года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3">
          <cell r="J13">
            <v>722</v>
          </cell>
          <cell r="K13">
            <v>159</v>
          </cell>
        </row>
        <row r="14">
          <cell r="J14">
            <v>3139</v>
          </cell>
          <cell r="K14">
            <v>676</v>
          </cell>
        </row>
        <row r="31">
          <cell r="J31">
            <v>10</v>
          </cell>
          <cell r="K31">
            <v>0</v>
          </cell>
        </row>
        <row r="34">
          <cell r="J34">
            <v>1774</v>
          </cell>
          <cell r="K34">
            <v>184</v>
          </cell>
        </row>
        <row r="45">
          <cell r="K45">
            <v>37</v>
          </cell>
        </row>
        <row r="48">
          <cell r="J48">
            <v>186</v>
          </cell>
        </row>
        <row r="53">
          <cell r="J53">
            <v>179</v>
          </cell>
          <cell r="K53">
            <v>0</v>
          </cell>
        </row>
        <row r="62">
          <cell r="J62">
            <v>266</v>
          </cell>
          <cell r="K62">
            <v>0</v>
          </cell>
        </row>
        <row r="65">
          <cell r="J65">
            <v>2319</v>
          </cell>
          <cell r="K65">
            <v>302</v>
          </cell>
        </row>
        <row r="76">
          <cell r="J76">
            <v>68</v>
          </cell>
          <cell r="K76">
            <v>0</v>
          </cell>
        </row>
        <row r="85">
          <cell r="J85">
            <v>487</v>
          </cell>
          <cell r="K85">
            <v>0</v>
          </cell>
        </row>
        <row r="88">
          <cell r="J88">
            <v>691</v>
          </cell>
          <cell r="K88">
            <v>0</v>
          </cell>
        </row>
        <row r="99">
          <cell r="J99">
            <v>4221</v>
          </cell>
          <cell r="K99">
            <v>1075</v>
          </cell>
        </row>
        <row r="122">
          <cell r="J122">
            <v>3</v>
          </cell>
          <cell r="K122">
            <v>0</v>
          </cell>
        </row>
        <row r="141">
          <cell r="J141">
            <v>56</v>
          </cell>
          <cell r="K141">
            <v>11</v>
          </cell>
        </row>
        <row r="144">
          <cell r="J144">
            <v>10</v>
          </cell>
          <cell r="K144">
            <v>10</v>
          </cell>
        </row>
        <row r="150">
          <cell r="J150">
            <v>597</v>
          </cell>
          <cell r="K150">
            <v>68</v>
          </cell>
        </row>
        <row r="161">
          <cell r="J161">
            <v>5249</v>
          </cell>
          <cell r="K161">
            <v>1050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4" workbookViewId="0">
      <selection activeCell="D21" sqref="D21"/>
    </sheetView>
  </sheetViews>
  <sheetFormatPr defaultRowHeight="12.75" x14ac:dyDescent="0.2"/>
  <cols>
    <col min="1" max="1" width="8.28515625" customWidth="1"/>
    <col min="2" max="2" width="8" customWidth="1"/>
    <col min="3" max="3" width="35.42578125" customWidth="1"/>
    <col min="4" max="4" width="17.28515625" customWidth="1"/>
    <col min="5" max="6" width="14.42578125" customWidth="1"/>
  </cols>
  <sheetData>
    <row r="1" spans="1:6" ht="15.75" customHeight="1" x14ac:dyDescent="0.25">
      <c r="A1" s="1"/>
      <c r="B1" s="1"/>
      <c r="C1" s="1"/>
      <c r="D1" s="10" t="s">
        <v>32</v>
      </c>
      <c r="E1" s="10"/>
      <c r="F1" s="10"/>
    </row>
    <row r="2" spans="1:6" ht="32.25" customHeight="1" x14ac:dyDescent="0.25">
      <c r="A2" s="1"/>
      <c r="B2" s="1"/>
      <c r="C2" s="1"/>
      <c r="D2" s="10"/>
      <c r="E2" s="10"/>
      <c r="F2" s="10"/>
    </row>
    <row r="3" spans="1:6" ht="16.5" customHeight="1" x14ac:dyDescent="0.25">
      <c r="A3" s="1"/>
      <c r="B3" s="1"/>
      <c r="C3" s="1"/>
      <c r="D3" s="10"/>
      <c r="E3" s="10"/>
      <c r="F3" s="10"/>
    </row>
    <row r="4" spans="1:6" ht="14.25" customHeight="1" x14ac:dyDescent="0.25">
      <c r="A4" s="1"/>
      <c r="B4" s="1"/>
      <c r="C4" s="1"/>
      <c r="D4" s="10"/>
      <c r="E4" s="10"/>
      <c r="F4" s="10"/>
    </row>
    <row r="5" spans="1:6" ht="15.75" x14ac:dyDescent="0.25">
      <c r="A5" s="1"/>
      <c r="B5" s="1"/>
      <c r="C5" s="1"/>
      <c r="D5" s="1"/>
      <c r="E5" s="11" t="str">
        <f>[1]Лист1!$E$6</f>
        <v>от «7» апреля 2017 г. № 80</v>
      </c>
      <c r="F5" s="11"/>
    </row>
    <row r="6" spans="1:6" ht="15.75" x14ac:dyDescent="0.25">
      <c r="A6" s="1"/>
      <c r="B6" s="1"/>
      <c r="C6" s="1"/>
      <c r="D6" s="1"/>
      <c r="E6" s="8"/>
      <c r="F6" s="8"/>
    </row>
    <row r="7" spans="1:6" x14ac:dyDescent="0.2">
      <c r="A7" s="9" t="s">
        <v>33</v>
      </c>
      <c r="B7" s="9"/>
      <c r="C7" s="9"/>
      <c r="D7" s="9"/>
      <c r="E7" s="9"/>
      <c r="F7" s="9"/>
    </row>
    <row r="8" spans="1:6" ht="36.75" customHeight="1" x14ac:dyDescent="0.2">
      <c r="A8" s="9"/>
      <c r="B8" s="9"/>
      <c r="C8" s="9"/>
      <c r="D8" s="9"/>
      <c r="E8" s="9"/>
      <c r="F8" s="9"/>
    </row>
    <row r="9" spans="1:6" ht="17.25" customHeight="1" x14ac:dyDescent="0.25">
      <c r="A9" s="7"/>
      <c r="B9" s="7"/>
      <c r="C9" s="9" t="str">
        <f>[1]Лист1!$C$11</f>
        <v xml:space="preserve">за 1 квартал 2017 года </v>
      </c>
      <c r="D9" s="9"/>
      <c r="E9" s="9"/>
      <c r="F9" s="7"/>
    </row>
    <row r="11" spans="1:6" ht="15.75" x14ac:dyDescent="0.25">
      <c r="F11" s="6" t="s">
        <v>31</v>
      </c>
    </row>
    <row r="12" spans="1:6" ht="63" customHeight="1" x14ac:dyDescent="0.25">
      <c r="A12" s="3" t="s">
        <v>0</v>
      </c>
      <c r="B12" s="3" t="s">
        <v>1</v>
      </c>
      <c r="C12" s="3" t="s">
        <v>2</v>
      </c>
      <c r="D12" s="3" t="str">
        <f>'[2]прил 6'!$D$15</f>
        <v>Утверждено на 2017 год</v>
      </c>
      <c r="E12" s="3" t="str">
        <f>'[2]прил 6'!$E$15</f>
        <v>Фактически исполнено за  1 квартал 2017 года</v>
      </c>
      <c r="F12" s="3" t="s">
        <v>3</v>
      </c>
    </row>
    <row r="13" spans="1:6" ht="47.25" x14ac:dyDescent="0.25">
      <c r="A13" s="4" t="s">
        <v>13</v>
      </c>
      <c r="B13" s="4" t="s">
        <v>14</v>
      </c>
      <c r="C13" s="2" t="s">
        <v>23</v>
      </c>
      <c r="D13" s="5">
        <f>[3]Ведомст.!$J$13</f>
        <v>722</v>
      </c>
      <c r="E13" s="5">
        <f>[3]Ведомст.!$K$13</f>
        <v>159</v>
      </c>
      <c r="F13" s="5">
        <f>SUM(E13)/D13*100</f>
        <v>22.022160664819946</v>
      </c>
    </row>
    <row r="14" spans="1:6" ht="61.5" customHeight="1" x14ac:dyDescent="0.25">
      <c r="A14" s="4" t="s">
        <v>13</v>
      </c>
      <c r="B14" s="4" t="s">
        <v>16</v>
      </c>
      <c r="C14" s="2" t="s">
        <v>4</v>
      </c>
      <c r="D14" s="5">
        <f>[3]Ведомст.!$J$14</f>
        <v>3139</v>
      </c>
      <c r="E14" s="5">
        <f>[3]Ведомст.!$K$14</f>
        <v>676</v>
      </c>
      <c r="F14" s="5">
        <f>SUM(E14)/D14*100</f>
        <v>21.535520866517999</v>
      </c>
    </row>
    <row r="15" spans="1:6" ht="31.5" hidden="1" x14ac:dyDescent="0.25">
      <c r="A15" s="4" t="s">
        <v>13</v>
      </c>
      <c r="B15" s="4" t="s">
        <v>19</v>
      </c>
      <c r="C15" s="2" t="s">
        <v>26</v>
      </c>
      <c r="D15" s="5">
        <v>0</v>
      </c>
      <c r="E15" s="5">
        <v>0</v>
      </c>
      <c r="F15" s="5" t="e">
        <f t="shared" ref="F15:F31" si="0">SUM(E15)/D15*100</f>
        <v>#DIV/0!</v>
      </c>
    </row>
    <row r="16" spans="1:6" ht="15.75" x14ac:dyDescent="0.25">
      <c r="A16" s="4" t="s">
        <v>13</v>
      </c>
      <c r="B16" s="4" t="s">
        <v>25</v>
      </c>
      <c r="C16" s="2" t="s">
        <v>27</v>
      </c>
      <c r="D16" s="5">
        <f>[3]Ведомст.!$J$31</f>
        <v>10</v>
      </c>
      <c r="E16" s="5">
        <f>[3]Ведомст.!$K$31</f>
        <v>0</v>
      </c>
      <c r="F16" s="5">
        <f>SUM(E16)/D16*100</f>
        <v>0</v>
      </c>
    </row>
    <row r="17" spans="1:6" ht="31.5" x14ac:dyDescent="0.25">
      <c r="A17" s="4" t="s">
        <v>13</v>
      </c>
      <c r="B17" s="4">
        <v>13</v>
      </c>
      <c r="C17" s="2" t="s">
        <v>5</v>
      </c>
      <c r="D17" s="5">
        <f>[3]Ведомст.!$J$34</f>
        <v>1774</v>
      </c>
      <c r="E17" s="5">
        <f>[3]Ведомст.!$K$34</f>
        <v>184</v>
      </c>
      <c r="F17" s="5">
        <f>SUM(E17)/D17*100</f>
        <v>10.372040586245772</v>
      </c>
    </row>
    <row r="18" spans="1:6" ht="15.75" x14ac:dyDescent="0.25">
      <c r="A18" s="4" t="s">
        <v>14</v>
      </c>
      <c r="B18" s="4" t="s">
        <v>15</v>
      </c>
      <c r="C18" s="2" t="s">
        <v>28</v>
      </c>
      <c r="D18" s="5">
        <f>[3]Ведомст.!$J$48</f>
        <v>186</v>
      </c>
      <c r="E18" s="5">
        <f>[3]Ведомст.!$K$45</f>
        <v>37</v>
      </c>
      <c r="F18" s="5">
        <f t="shared" si="0"/>
        <v>19.892473118279568</v>
      </c>
    </row>
    <row r="19" spans="1:6" ht="47.25" x14ac:dyDescent="0.25">
      <c r="A19" s="4" t="s">
        <v>15</v>
      </c>
      <c r="B19" s="4" t="s">
        <v>20</v>
      </c>
      <c r="C19" s="2" t="s">
        <v>29</v>
      </c>
      <c r="D19" s="5">
        <f>[3]Ведомст.!$J$53</f>
        <v>179</v>
      </c>
      <c r="E19" s="5">
        <f>[3]Ведомст.!$K$53</f>
        <v>0</v>
      </c>
      <c r="F19" s="5">
        <f t="shared" si="0"/>
        <v>0</v>
      </c>
    </row>
    <row r="20" spans="1:6" ht="31.5" x14ac:dyDescent="0.25">
      <c r="A20" s="4" t="s">
        <v>16</v>
      </c>
      <c r="B20" s="4" t="s">
        <v>18</v>
      </c>
      <c r="C20" s="2" t="s">
        <v>6</v>
      </c>
      <c r="D20" s="5">
        <f>[3]Ведомст.!$J$62</f>
        <v>266</v>
      </c>
      <c r="E20" s="5">
        <f>[3]Ведомст.!$K$62</f>
        <v>0</v>
      </c>
      <c r="F20" s="5">
        <f>SUM(E20)/D20*100</f>
        <v>0</v>
      </c>
    </row>
    <row r="21" spans="1:6" ht="31.5" x14ac:dyDescent="0.25">
      <c r="A21" s="4" t="s">
        <v>16</v>
      </c>
      <c r="B21" s="4" t="s">
        <v>20</v>
      </c>
      <c r="C21" s="2" t="s">
        <v>24</v>
      </c>
      <c r="D21" s="5">
        <f>[3]Ведомст.!$J$65</f>
        <v>2319</v>
      </c>
      <c r="E21" s="5">
        <f>[3]Ведомст.!$K$65</f>
        <v>302</v>
      </c>
      <c r="F21" s="5">
        <f t="shared" si="0"/>
        <v>13.022854678740837</v>
      </c>
    </row>
    <row r="22" spans="1:6" ht="31.5" x14ac:dyDescent="0.25">
      <c r="A22" s="4" t="s">
        <v>16</v>
      </c>
      <c r="B22" s="4">
        <v>12</v>
      </c>
      <c r="C22" s="2" t="s">
        <v>7</v>
      </c>
      <c r="D22" s="5">
        <f>[3]Ведомст.!$J$76</f>
        <v>68</v>
      </c>
      <c r="E22" s="5">
        <f>[3]Ведомст.!$K$76</f>
        <v>0</v>
      </c>
      <c r="F22" s="5">
        <f>SUM(E22)/D22*100</f>
        <v>0</v>
      </c>
    </row>
    <row r="23" spans="1:6" ht="15.75" x14ac:dyDescent="0.25">
      <c r="A23" s="4" t="s">
        <v>18</v>
      </c>
      <c r="B23" s="4" t="s">
        <v>13</v>
      </c>
      <c r="C23" s="2" t="s">
        <v>34</v>
      </c>
      <c r="D23" s="5">
        <f>[3]Ведомст.!$J$85</f>
        <v>487</v>
      </c>
      <c r="E23" s="5">
        <f>[3]Ведомст.!$K$85</f>
        <v>0</v>
      </c>
      <c r="F23" s="5">
        <f>SUM(E23)/D23*100</f>
        <v>0</v>
      </c>
    </row>
    <row r="24" spans="1:6" ht="15.75" x14ac:dyDescent="0.25">
      <c r="A24" s="4" t="s">
        <v>18</v>
      </c>
      <c r="B24" s="4" t="s">
        <v>14</v>
      </c>
      <c r="C24" s="2" t="s">
        <v>8</v>
      </c>
      <c r="D24" s="5">
        <f>[3]Ведомст.!$J$88</f>
        <v>691</v>
      </c>
      <c r="E24" s="5">
        <f>[3]Ведомст.!$K$88</f>
        <v>0</v>
      </c>
      <c r="F24" s="5">
        <f>SUM(E24)/D24*100</f>
        <v>0</v>
      </c>
    </row>
    <row r="25" spans="1:6" ht="15.75" x14ac:dyDescent="0.25">
      <c r="A25" s="4" t="s">
        <v>18</v>
      </c>
      <c r="B25" s="4" t="s">
        <v>15</v>
      </c>
      <c r="C25" s="2" t="s">
        <v>22</v>
      </c>
      <c r="D25" s="5">
        <f>[3]Ведомст.!$J$99</f>
        <v>4221</v>
      </c>
      <c r="E25" s="5">
        <f>[3]Ведомст.!$K$99</f>
        <v>1075</v>
      </c>
      <c r="F25" s="5">
        <f>SUM(E25)/D25*100</f>
        <v>25.467898602226963</v>
      </c>
    </row>
    <row r="26" spans="1:6" ht="47.25" x14ac:dyDescent="0.25">
      <c r="A26" s="4" t="s">
        <v>17</v>
      </c>
      <c r="B26" s="4" t="s">
        <v>15</v>
      </c>
      <c r="C26" s="2" t="s">
        <v>9</v>
      </c>
      <c r="D26" s="5">
        <f>[3]Ведомст.!$J$122</f>
        <v>3</v>
      </c>
      <c r="E26" s="5">
        <f>[3]Ведомст.!$K$122</f>
        <v>0</v>
      </c>
      <c r="F26" s="5">
        <f>SUM(E26)/D26*100</f>
        <v>0</v>
      </c>
    </row>
    <row r="27" spans="1:6" ht="15.75" x14ac:dyDescent="0.25">
      <c r="A27" s="4">
        <v>10</v>
      </c>
      <c r="B27" s="4" t="s">
        <v>13</v>
      </c>
      <c r="C27" s="2" t="s">
        <v>10</v>
      </c>
      <c r="D27" s="5">
        <f>[3]Ведомст.!$J$141</f>
        <v>56</v>
      </c>
      <c r="E27" s="5">
        <f>[3]Ведомст.!$K$141</f>
        <v>11</v>
      </c>
      <c r="F27" s="5">
        <f t="shared" si="0"/>
        <v>19.642857142857142</v>
      </c>
    </row>
    <row r="28" spans="1:6" ht="31.5" x14ac:dyDescent="0.25">
      <c r="A28" s="4" t="s">
        <v>35</v>
      </c>
      <c r="B28" s="4" t="s">
        <v>15</v>
      </c>
      <c r="C28" s="2" t="s">
        <v>36</v>
      </c>
      <c r="D28" s="5">
        <f>[3]Ведомст.!$J$144</f>
        <v>10</v>
      </c>
      <c r="E28" s="5">
        <f>[3]Ведомст.!$K$144</f>
        <v>10</v>
      </c>
      <c r="F28" s="5">
        <f t="shared" ref="F28" si="1">SUM(E28)/D28*100</f>
        <v>100</v>
      </c>
    </row>
    <row r="29" spans="1:6" ht="15.75" x14ac:dyDescent="0.25">
      <c r="A29" s="4">
        <v>11</v>
      </c>
      <c r="B29" s="4" t="s">
        <v>13</v>
      </c>
      <c r="C29" s="2" t="s">
        <v>11</v>
      </c>
      <c r="D29" s="5">
        <f>[3]Ведомст.!$J$150</f>
        <v>597</v>
      </c>
      <c r="E29" s="5">
        <f>[3]Ведомст.!$K$150</f>
        <v>68</v>
      </c>
      <c r="F29" s="5">
        <f t="shared" si="0"/>
        <v>11.390284757118927</v>
      </c>
    </row>
    <row r="30" spans="1:6" ht="15.75" x14ac:dyDescent="0.25">
      <c r="A30" s="4" t="s">
        <v>21</v>
      </c>
      <c r="B30" s="4" t="s">
        <v>15</v>
      </c>
      <c r="C30" s="2" t="s">
        <v>30</v>
      </c>
      <c r="D30" s="5">
        <f>[3]Ведомст.!$J$161</f>
        <v>5249</v>
      </c>
      <c r="E30" s="5">
        <f>[3]Ведомст.!$K$161</f>
        <v>1050</v>
      </c>
      <c r="F30" s="5">
        <f t="shared" si="0"/>
        <v>20.003810249571348</v>
      </c>
    </row>
    <row r="31" spans="1:6" ht="15.75" x14ac:dyDescent="0.25">
      <c r="A31" s="2"/>
      <c r="B31" s="2"/>
      <c r="C31" s="2" t="s">
        <v>12</v>
      </c>
      <c r="D31" s="5">
        <f>SUM(D13:D30)</f>
        <v>19977</v>
      </c>
      <c r="E31" s="5">
        <f>SUM(E13:E30)</f>
        <v>3572</v>
      </c>
      <c r="F31" s="5">
        <f t="shared" si="0"/>
        <v>17.880562647044101</v>
      </c>
    </row>
  </sheetData>
  <mergeCells count="4">
    <mergeCell ref="A7:F8"/>
    <mergeCell ref="D1:F4"/>
    <mergeCell ref="E5:F5"/>
    <mergeCell ref="C9:E9"/>
  </mergeCells>
  <phoneticPr fontId="0" type="noConversion"/>
  <pageMargins left="0.23622047244094491" right="0.23622047244094491" top="0.31496062992125984" bottom="0.15748031496062992" header="0.15748031496062992" footer="0.15748031496062992"/>
  <pageSetup paperSize="9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2017-04-12T11:59:06Z</cp:lastPrinted>
  <dcterms:created xsi:type="dcterms:W3CDTF">1996-10-08T23:32:33Z</dcterms:created>
  <dcterms:modified xsi:type="dcterms:W3CDTF">2017-04-12T11:59:07Z</dcterms:modified>
</cp:coreProperties>
</file>