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Лист1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21" i="3"/>
  <c r="E20" i="3"/>
  <c r="E19" i="3"/>
  <c r="E18" i="3"/>
  <c r="E17" i="3"/>
  <c r="E16" i="3"/>
  <c r="E13" i="3"/>
  <c r="E12" i="3"/>
  <c r="D12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E11" i="3" l="1"/>
  <c r="A9" i="3" l="1"/>
  <c r="E5" i="3"/>
  <c r="F27" i="3"/>
  <c r="F22" i="3"/>
  <c r="F21" i="3"/>
  <c r="F25" i="3"/>
  <c r="F23" i="3"/>
  <c r="F17" i="3"/>
  <c r="F16" i="3"/>
  <c r="F24" i="3"/>
  <c r="F15" i="3"/>
  <c r="F14" i="3"/>
  <c r="F26" i="3"/>
  <c r="F20" i="3"/>
  <c r="F19" i="3"/>
  <c r="F18" i="3"/>
  <c r="E28" i="3"/>
  <c r="F13" i="3"/>
  <c r="D28" i="3"/>
  <c r="F28" i="3" s="1"/>
  <c r="F12" i="3"/>
</calcChain>
</file>

<file path=xl/sharedStrings.xml><?xml version="1.0" encoding="utf-8"?>
<sst xmlns="http://schemas.openxmlformats.org/spreadsheetml/2006/main" count="53" uniqueCount="35">
  <si>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</si>
  <si>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</si>
  <si>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</si>
  <si>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</si>
  <si>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</si>
  <si>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</si>
  <si>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</si>
  <si>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</si>
  <si>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</si>
  <si>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</si>
  <si>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</si>
  <si>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</si>
  <si>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</si>
  <si>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</si>
  <si>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</si>
  <si>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</si>
  <si>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</si>
  <si>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</si>
  <si>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</si>
  <si>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</si>
  <si>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</si>
  <si>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</si>
  <si>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</si>
  <si>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</si>
  <si>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</si>
  <si>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</si>
  <si>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</si>
  <si>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</si>
  <si>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</si>
  <si>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</si>
  <si>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</si>
  <si>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</si>
  <si>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>Утверждено на 2016 год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</si>
  <si>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</si>
  <si>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 xml:space="preserve"> Приложение № 7
к Решеию собрания представителей 
сельского поселения Утевка 
муниципального района Нефтегорский 
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</si>
</sst>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«14» октября 2016 г. № 50</v>
          </cell>
        </row>
        <row r="11">
          <cell r="A11" t="str">
            <v xml:space="preserve">за 9 месяцев 2016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  <row r="13">
          <cell r="D13" t="str">
            <v>Факт. исполнение за 9 месяцев 2016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4">
          <cell r="I14">
            <v>668</v>
          </cell>
          <cell r="J14">
            <v>551</v>
          </cell>
        </row>
        <row r="15">
          <cell r="I15">
            <v>3533</v>
          </cell>
          <cell r="J15">
            <v>2373</v>
          </cell>
        </row>
        <row r="32">
          <cell r="I32">
            <v>34</v>
          </cell>
        </row>
        <row r="35">
          <cell r="I35">
            <v>525</v>
          </cell>
          <cell r="J35">
            <v>224</v>
          </cell>
        </row>
        <row r="52">
          <cell r="I52">
            <v>192</v>
          </cell>
          <cell r="J52">
            <v>123</v>
          </cell>
        </row>
        <row r="57">
          <cell r="I57">
            <v>349</v>
          </cell>
          <cell r="J57">
            <v>272</v>
          </cell>
        </row>
        <row r="67">
          <cell r="I67">
            <v>253</v>
          </cell>
          <cell r="J67">
            <v>176</v>
          </cell>
        </row>
        <row r="70">
          <cell r="I70">
            <v>2541</v>
          </cell>
          <cell r="J70">
            <v>721</v>
          </cell>
        </row>
        <row r="81">
          <cell r="I81">
            <v>291</v>
          </cell>
          <cell r="J81">
            <v>63</v>
          </cell>
        </row>
        <row r="90">
          <cell r="I90">
            <v>1083</v>
          </cell>
          <cell r="J90">
            <v>150</v>
          </cell>
        </row>
        <row r="97">
          <cell r="I97">
            <v>4978</v>
          </cell>
          <cell r="J97">
            <v>2812</v>
          </cell>
        </row>
        <row r="117">
          <cell r="I117">
            <v>5</v>
          </cell>
          <cell r="J117">
            <v>0</v>
          </cell>
        </row>
        <row r="136">
          <cell r="I136">
            <v>57</v>
          </cell>
          <cell r="J136">
            <v>30</v>
          </cell>
        </row>
        <row r="145">
          <cell r="I145">
            <v>3447</v>
          </cell>
          <cell r="J145">
            <v>3191</v>
          </cell>
        </row>
        <row r="156">
          <cell r="I156">
            <v>5886</v>
          </cell>
        </row>
        <row r="158">
          <cell r="J158">
            <v>5063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8" sqref="E28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9" t="s">
        <v>34</v>
      </c>
      <c r="E1" s="9"/>
      <c r="F1" s="9"/>
    </row>
    <row r="2" spans="1:6" ht="32.25" customHeight="1" x14ac:dyDescent="0.25">
      <c r="A2" s="1"/>
      <c r="B2" s="1"/>
      <c r="C2" s="1"/>
      <c r="D2" s="9"/>
      <c r="E2" s="9"/>
      <c r="F2" s="9"/>
    </row>
    <row r="3" spans="1:6" ht="16.5" customHeight="1" x14ac:dyDescent="0.25">
      <c r="A3" s="1"/>
      <c r="B3" s="1"/>
      <c r="C3" s="1"/>
      <c r="D3" s="9"/>
      <c r="E3" s="9"/>
      <c r="F3" s="9"/>
    </row>
    <row r="4" spans="1:6" ht="14.25" customHeight="1" x14ac:dyDescent="0.25">
      <c r="A4" s="1"/>
      <c r="B4" s="1"/>
      <c r="C4" s="1"/>
      <c r="D4" s="9"/>
      <c r="E4" s="9"/>
      <c r="F4" s="9"/>
    </row>
    <row r="5" spans="1:6" ht="15.75" x14ac:dyDescent="0.25">
      <c r="A5" s="1"/>
      <c r="B5" s="1"/>
      <c r="C5" s="1"/>
      <c r="D5" s="1"/>
      <c r="E5" s="10" t="str">
        <f>[1]Лист1!$E$6</f>
        <v>от «14» октября 2016 г. № 50</v>
      </c>
      <c r="F5" s="10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8" t="s">
        <v>33</v>
      </c>
      <c r="B7" s="8"/>
      <c r="C7" s="8"/>
      <c r="D7" s="8"/>
      <c r="E7" s="8"/>
      <c r="F7" s="8"/>
    </row>
    <row r="8" spans="1:6" ht="36.75" customHeight="1" x14ac:dyDescent="0.2">
      <c r="A8" s="8"/>
      <c r="B8" s="8"/>
      <c r="C8" s="8"/>
      <c r="D8" s="8"/>
      <c r="E8" s="8"/>
      <c r="F8" s="8"/>
    </row>
    <row r="9" spans="1:6" ht="15.75" customHeight="1" x14ac:dyDescent="0.25">
      <c r="A9" s="11" t="str">
        <f>[1]Лист1!$A$11:$E$11</f>
        <v xml:space="preserve">за 9 месяцев 2016 года </v>
      </c>
      <c r="B9" s="11"/>
      <c r="C9" s="11"/>
      <c r="D9" s="11"/>
      <c r="E9" s="11"/>
      <c r="F9" s="11"/>
    </row>
    <row r="10" spans="1:6" ht="15.75" x14ac:dyDescent="0.25">
      <c r="F10" s="6" t="s">
        <v>31</v>
      </c>
    </row>
    <row r="11" spans="1:6" ht="63" customHeight="1" x14ac:dyDescent="0.25">
      <c r="A11" s="3" t="s">
        <v>0</v>
      </c>
      <c r="B11" s="3" t="s">
        <v>1</v>
      </c>
      <c r="C11" s="3" t="s">
        <v>2</v>
      </c>
      <c r="D11" s="3" t="s">
        <v>32</v>
      </c>
      <c r="E11" s="3" t="str">
        <f>[2]Лист1!$D$13</f>
        <v>Факт. исполнение за 9 месяцев 2016 г.</v>
      </c>
      <c r="F11" s="3" t="s">
        <v>3</v>
      </c>
    </row>
    <row r="12" spans="1:6" ht="47.25" x14ac:dyDescent="0.25">
      <c r="A12" s="4" t="s">
        <v>13</v>
      </c>
      <c r="B12" s="4" t="s">
        <v>14</v>
      </c>
      <c r="C12" s="2" t="s">
        <v>23</v>
      </c>
      <c r="D12" s="5">
        <f>[3]Ведомст.!$I$14</f>
        <v>668</v>
      </c>
      <c r="E12" s="5">
        <f>[3]Ведомст.!$J$14</f>
        <v>551</v>
      </c>
      <c r="F12" s="5">
        <f>SUM(E12)/D12*100</f>
        <v>82.485029940119759</v>
      </c>
    </row>
    <row r="13" spans="1:6" ht="61.5" customHeight="1" x14ac:dyDescent="0.25">
      <c r="A13" s="4" t="s">
        <v>13</v>
      </c>
      <c r="B13" s="4" t="s">
        <v>16</v>
      </c>
      <c r="C13" s="2" t="s">
        <v>4</v>
      </c>
      <c r="D13" s="5">
        <f>[3]Ведомст.!$I$15</f>
        <v>3533</v>
      </c>
      <c r="E13" s="5">
        <f>[3]Ведомст.!$J$15</f>
        <v>2373</v>
      </c>
      <c r="F13" s="5">
        <f>SUM(E13)/D13*100</f>
        <v>67.166713840928395</v>
      </c>
    </row>
    <row r="14" spans="1:6" ht="31.5" hidden="1" x14ac:dyDescent="0.25">
      <c r="A14" s="4" t="s">
        <v>13</v>
      </c>
      <c r="B14" s="4" t="s">
        <v>19</v>
      </c>
      <c r="C14" s="2" t="s">
        <v>26</v>
      </c>
      <c r="D14" s="5">
        <v>0</v>
      </c>
      <c r="E14" s="5">
        <v>0</v>
      </c>
      <c r="F14" s="5" t="e">
        <f t="shared" ref="F14:F28" si="0">SUM(E14)/D14*100</f>
        <v>#DIV/0!</v>
      </c>
    </row>
    <row r="15" spans="1:6" ht="15.75" x14ac:dyDescent="0.25">
      <c r="A15" s="4" t="s">
        <v>13</v>
      </c>
      <c r="B15" s="4" t="s">
        <v>25</v>
      </c>
      <c r="C15" s="2" t="s">
        <v>27</v>
      </c>
      <c r="D15" s="5">
        <f>[3]Ведомст.!$I$32</f>
        <v>34</v>
      </c>
      <c r="E15" s="5">
        <v>0</v>
      </c>
      <c r="F15" s="5">
        <f>SUM(E15)/D15*100</f>
        <v>0</v>
      </c>
    </row>
    <row r="16" spans="1:6" ht="31.5" x14ac:dyDescent="0.25">
      <c r="A16" s="4" t="s">
        <v>13</v>
      </c>
      <c r="B16" s="4">
        <v>13</v>
      </c>
      <c r="C16" s="2" t="s">
        <v>5</v>
      </c>
      <c r="D16" s="5">
        <f>[3]Ведомст.!$I$35</f>
        <v>525</v>
      </c>
      <c r="E16" s="5">
        <f>[3]Ведомст.!$J$35</f>
        <v>224</v>
      </c>
      <c r="F16" s="5">
        <f>SUM(E16)/D16*100</f>
        <v>42.666666666666671</v>
      </c>
    </row>
    <row r="17" spans="1:6" ht="15.75" x14ac:dyDescent="0.25">
      <c r="A17" s="4" t="s">
        <v>14</v>
      </c>
      <c r="B17" s="4" t="s">
        <v>15</v>
      </c>
      <c r="C17" s="2" t="s">
        <v>28</v>
      </c>
      <c r="D17" s="5">
        <f>[3]Ведомст.!$I$52</f>
        <v>192</v>
      </c>
      <c r="E17" s="5">
        <f>[3]Ведомст.!$J$52</f>
        <v>123</v>
      </c>
      <c r="F17" s="5">
        <f t="shared" si="0"/>
        <v>64.0625</v>
      </c>
    </row>
    <row r="18" spans="1:6" ht="47.25" x14ac:dyDescent="0.25">
      <c r="A18" s="4" t="s">
        <v>15</v>
      </c>
      <c r="B18" s="4" t="s">
        <v>20</v>
      </c>
      <c r="C18" s="2" t="s">
        <v>29</v>
      </c>
      <c r="D18" s="5">
        <f>[3]Ведомст.!$I$57</f>
        <v>349</v>
      </c>
      <c r="E18" s="5">
        <f>[3]Ведомст.!$J$57</f>
        <v>272</v>
      </c>
      <c r="F18" s="5">
        <f t="shared" si="0"/>
        <v>77.936962750716333</v>
      </c>
    </row>
    <row r="19" spans="1:6" ht="31.5" x14ac:dyDescent="0.25">
      <c r="A19" s="4" t="s">
        <v>16</v>
      </c>
      <c r="B19" s="4" t="s">
        <v>18</v>
      </c>
      <c r="C19" s="2" t="s">
        <v>6</v>
      </c>
      <c r="D19" s="5">
        <f>[3]Ведомст.!$I$67</f>
        <v>253</v>
      </c>
      <c r="E19" s="5">
        <f>[3]Ведомст.!$J$67</f>
        <v>176</v>
      </c>
      <c r="F19" s="5">
        <f>SUM(E19)/D19*100</f>
        <v>69.565217391304344</v>
      </c>
    </row>
    <row r="20" spans="1:6" ht="31.5" x14ac:dyDescent="0.25">
      <c r="A20" s="4" t="s">
        <v>16</v>
      </c>
      <c r="B20" s="4" t="s">
        <v>20</v>
      </c>
      <c r="C20" s="2" t="s">
        <v>24</v>
      </c>
      <c r="D20" s="5">
        <f>[3]Ведомст.!$I$70</f>
        <v>2541</v>
      </c>
      <c r="E20" s="5">
        <f>[3]Ведомст.!$J$70</f>
        <v>721</v>
      </c>
      <c r="F20" s="5">
        <f t="shared" si="0"/>
        <v>28.374655647382919</v>
      </c>
    </row>
    <row r="21" spans="1:6" ht="31.5" x14ac:dyDescent="0.25">
      <c r="A21" s="4" t="s">
        <v>16</v>
      </c>
      <c r="B21" s="4">
        <v>12</v>
      </c>
      <c r="C21" s="2" t="s">
        <v>7</v>
      </c>
      <c r="D21" s="5">
        <f>[3]Ведомст.!$I$81</f>
        <v>291</v>
      </c>
      <c r="E21" s="5">
        <f>[3]Ведомст.!$J$81</f>
        <v>63</v>
      </c>
      <c r="F21" s="5">
        <f>SUM(E21)/D21*100</f>
        <v>21.649484536082475</v>
      </c>
    </row>
    <row r="22" spans="1:6" ht="15.75" x14ac:dyDescent="0.25">
      <c r="A22" s="4" t="s">
        <v>18</v>
      </c>
      <c r="B22" s="4" t="s">
        <v>14</v>
      </c>
      <c r="C22" s="2" t="s">
        <v>8</v>
      </c>
      <c r="D22" s="5">
        <f>[3]Ведомст.!$I$90</f>
        <v>1083</v>
      </c>
      <c r="E22" s="5">
        <f>[3]Ведомст.!$J$90</f>
        <v>150</v>
      </c>
      <c r="F22" s="5">
        <f>SUM(E22)/D22*100</f>
        <v>13.850415512465375</v>
      </c>
    </row>
    <row r="23" spans="1:6" ht="15.75" x14ac:dyDescent="0.25">
      <c r="A23" s="4" t="s">
        <v>18</v>
      </c>
      <c r="B23" s="4" t="s">
        <v>15</v>
      </c>
      <c r="C23" s="2" t="s">
        <v>22</v>
      </c>
      <c r="D23" s="5">
        <f>[3]Ведомст.!$I$97</f>
        <v>4978</v>
      </c>
      <c r="E23" s="5">
        <f>[3]Ведомст.!$J$97</f>
        <v>2812</v>
      </c>
      <c r="F23" s="5">
        <f>SUM(E23)/D23*100</f>
        <v>56.488549618320619</v>
      </c>
    </row>
    <row r="24" spans="1:6" ht="47.25" x14ac:dyDescent="0.25">
      <c r="A24" s="4" t="s">
        <v>17</v>
      </c>
      <c r="B24" s="4" t="s">
        <v>15</v>
      </c>
      <c r="C24" s="2" t="s">
        <v>9</v>
      </c>
      <c r="D24" s="5">
        <f>[3]Ведомст.!$I$117</f>
        <v>5</v>
      </c>
      <c r="E24" s="5">
        <f>[3]Ведомст.!$J$117</f>
        <v>0</v>
      </c>
      <c r="F24" s="5">
        <f>SUM(E24)/D24*100</f>
        <v>0</v>
      </c>
    </row>
    <row r="25" spans="1:6" ht="15.75" x14ac:dyDescent="0.25">
      <c r="A25" s="4">
        <v>10</v>
      </c>
      <c r="B25" s="4" t="s">
        <v>13</v>
      </c>
      <c r="C25" s="2" t="s">
        <v>10</v>
      </c>
      <c r="D25" s="5">
        <f>[3]Ведомст.!$I$136</f>
        <v>57</v>
      </c>
      <c r="E25" s="5">
        <f>[3]Ведомст.!$J$136</f>
        <v>30</v>
      </c>
      <c r="F25" s="5">
        <f t="shared" si="0"/>
        <v>52.631578947368418</v>
      </c>
    </row>
    <row r="26" spans="1:6" ht="15.75" x14ac:dyDescent="0.25">
      <c r="A26" s="4">
        <v>11</v>
      </c>
      <c r="B26" s="4" t="s">
        <v>13</v>
      </c>
      <c r="C26" s="2" t="s">
        <v>11</v>
      </c>
      <c r="D26" s="5">
        <f>[3]Ведомст.!$I$145</f>
        <v>3447</v>
      </c>
      <c r="E26" s="5">
        <f>[3]Ведомст.!$J$145</f>
        <v>3191</v>
      </c>
      <c r="F26" s="5">
        <f t="shared" si="0"/>
        <v>92.573252103278207</v>
      </c>
    </row>
    <row r="27" spans="1:6" ht="15.75" x14ac:dyDescent="0.25">
      <c r="A27" s="4" t="s">
        <v>21</v>
      </c>
      <c r="B27" s="4" t="s">
        <v>15</v>
      </c>
      <c r="C27" s="2" t="s">
        <v>30</v>
      </c>
      <c r="D27" s="5">
        <f>[3]Ведомст.!$I$156</f>
        <v>5886</v>
      </c>
      <c r="E27" s="5">
        <f>[3]Ведомст.!$J$158</f>
        <v>5063</v>
      </c>
      <c r="F27" s="5">
        <f t="shared" si="0"/>
        <v>86.01766904519198</v>
      </c>
    </row>
    <row r="28" spans="1:6" ht="15.75" x14ac:dyDescent="0.25">
      <c r="A28" s="2"/>
      <c r="B28" s="2"/>
      <c r="C28" s="2" t="s">
        <v>12</v>
      </c>
      <c r="D28" s="5">
        <f>SUM(D12:D27)</f>
        <v>23842</v>
      </c>
      <c r="E28" s="5">
        <f>SUM(E12:E27)</f>
        <v>15749</v>
      </c>
      <c r="F28" s="5">
        <f t="shared" si="0"/>
        <v>66.055700025165677</v>
      </c>
    </row>
  </sheetData>
  <mergeCells count="4">
    <mergeCell ref="A7:F8"/>
    <mergeCell ref="D1:F4"/>
    <mergeCell ref="E5:F5"/>
    <mergeCell ref="A9:F9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2016-10-17T11:07:14Z</cp:lastPrinted>
  <dcterms:created xsi:type="dcterms:W3CDTF">1996-10-08T23:32:33Z</dcterms:created>
  <dcterms:modified xsi:type="dcterms:W3CDTF">2016-10-17T11:07:15Z</dcterms:modified>
</cp:coreProperties>
</file>